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70" yWindow="240" windowWidth="10730" windowHeight="8480" tabRatio="904" firstSheet="2" activeTab="3"/>
  </bookViews>
  <sheets>
    <sheet name="Plate i broj zaposlenih" sheetId="20" state="hidden" r:id="rId1"/>
    <sheet name="Pregled kapitalnih projekata" sheetId="21" state="hidden" r:id="rId2"/>
    <sheet name="spisak" sheetId="22" r:id="rId3"/>
    <sheet name="Po izvorima i kontima" sheetId="23" r:id="rId4"/>
  </sheets>
  <externalReferences>
    <externalReference r:id="rId5"/>
  </externalReferences>
  <definedNames>
    <definedName name="Direktni">#REF!</definedName>
    <definedName name="funkcija">#REF!</definedName>
    <definedName name="indirektni">#REF!</definedName>
    <definedName name="Konta_prihodi">#REF!</definedName>
    <definedName name="Konta_rashodi">#REF!</definedName>
    <definedName name="Programi">OFFSET(spisak!$C$11:$C$30,0,0,COUNTA(spisak!$C$11:$C$30),1)</definedName>
    <definedName name="Tabela_finansije">#REF!</definedName>
    <definedName name="активност">#REF!</definedName>
    <definedName name="активност_пројекат">#REF!</definedName>
    <definedName name="Извори_финансирања">#REF!</definedName>
    <definedName name="конто">#REF!</definedName>
    <definedName name="п1">#REF!</definedName>
    <definedName name="п10">#REF!</definedName>
    <definedName name="п11">#REF!</definedName>
    <definedName name="п12">#REF!</definedName>
    <definedName name="п13">#REF!</definedName>
    <definedName name="п14">#REF!</definedName>
    <definedName name="п15">#REF!</definedName>
    <definedName name="п16">#REF!</definedName>
    <definedName name="п17">#REF!</definedName>
    <definedName name="п2">#REF!</definedName>
    <definedName name="п3">#REF!</definedName>
    <definedName name="п4">#REF!</definedName>
    <definedName name="п5">#REF!</definedName>
    <definedName name="п6">#REF!</definedName>
    <definedName name="п7">#REF!</definedName>
    <definedName name="п8">#REF!</definedName>
    <definedName name="п9">#REF!</definedName>
    <definedName name="ПА_1">#REF!</definedName>
    <definedName name="ПА_10">#REF!</definedName>
    <definedName name="ПА_11">#REF!</definedName>
    <definedName name="ПА_12">#REF!</definedName>
    <definedName name="ПА_13">#REF!</definedName>
    <definedName name="ПА_14">#REF!</definedName>
    <definedName name="ПА_15">#REF!</definedName>
    <definedName name="ПА_16">#REF!</definedName>
    <definedName name="ПА_17">#REF!</definedName>
    <definedName name="ПА_18">#REF!</definedName>
    <definedName name="ПА_19">#REF!</definedName>
    <definedName name="ПА_2">#REF!</definedName>
    <definedName name="ПА_20">#REF!</definedName>
    <definedName name="ПА_21">#REF!</definedName>
    <definedName name="ПА_22">#REF!</definedName>
    <definedName name="ПА_23">#REF!</definedName>
    <definedName name="ПА_24">#REF!</definedName>
    <definedName name="ПА_25">#REF!</definedName>
    <definedName name="ПА_26">#REF!</definedName>
    <definedName name="ПА_27">#REF!</definedName>
    <definedName name="ПА_28">#REF!</definedName>
    <definedName name="ПА_29">#REF!</definedName>
    <definedName name="ПА_3">#REF!</definedName>
    <definedName name="ПА_30">#REF!</definedName>
    <definedName name="ПА_31">#REF!</definedName>
    <definedName name="ПА_32">#REF!</definedName>
    <definedName name="ПА_33">#REF!</definedName>
    <definedName name="ПА_34">#REF!</definedName>
    <definedName name="ПА_35">#REF!</definedName>
    <definedName name="ПА_36">#REF!</definedName>
    <definedName name="ПА_37">#REF!</definedName>
    <definedName name="ПА_38">#REF!</definedName>
    <definedName name="ПА_39">#REF!</definedName>
    <definedName name="ПА_4">#REF!</definedName>
    <definedName name="ПА_40">#REF!</definedName>
    <definedName name="ПА_41">#REF!</definedName>
    <definedName name="ПА_42">#REF!</definedName>
    <definedName name="ПА_43">#REF!</definedName>
    <definedName name="ПА_44">#REF!</definedName>
    <definedName name="ПА_45">#REF!</definedName>
    <definedName name="ПА_46">#REF!</definedName>
    <definedName name="ПА_47">#REF!</definedName>
    <definedName name="ПА_48">#REF!</definedName>
    <definedName name="ПА_49">#REF!</definedName>
    <definedName name="ПА_5">#REF!</definedName>
    <definedName name="ПА_50">#REF!</definedName>
    <definedName name="ПА_51">#REF!</definedName>
    <definedName name="ПА_52">#REF!</definedName>
    <definedName name="ПА_53">#REF!</definedName>
    <definedName name="ПА_54">#REF!</definedName>
    <definedName name="ПА_55">#REF!</definedName>
    <definedName name="ПА_56">#REF!</definedName>
    <definedName name="ПА_57">#REF!</definedName>
    <definedName name="ПА_58">#REF!</definedName>
    <definedName name="ПА_59">#REF!</definedName>
    <definedName name="ПА_6">#REF!</definedName>
    <definedName name="ПА_60">#REF!</definedName>
    <definedName name="ПА_61">#REF!</definedName>
    <definedName name="ПА_62">#REF!</definedName>
    <definedName name="ПА_63">#REF!</definedName>
    <definedName name="ПА_64">#REF!</definedName>
    <definedName name="ПА_65">#REF!</definedName>
    <definedName name="ПА_66">#REF!</definedName>
    <definedName name="ПА_67">#REF!</definedName>
    <definedName name="ПА_7">#REF!</definedName>
    <definedName name="ПА_8">#REF!</definedName>
    <definedName name="ПА_9">#REF!</definedName>
    <definedName name="ПАЦ_1">#REF!</definedName>
    <definedName name="ПАЦ_10">#REF!</definedName>
    <definedName name="ПАЦ_11">#REF!</definedName>
    <definedName name="ПАЦ_12">#REF!</definedName>
    <definedName name="ПАЦ_13">#REF!</definedName>
    <definedName name="ПАЦ_14">#REF!</definedName>
    <definedName name="ПАЦ_15">#REF!</definedName>
    <definedName name="ПАЦ_16">#REF!</definedName>
    <definedName name="ПАЦ_17">#REF!</definedName>
    <definedName name="ПАЦ_18">#REF!</definedName>
    <definedName name="ПАЦ_19">#REF!</definedName>
    <definedName name="ПАЦ_2">#REF!</definedName>
    <definedName name="ПАЦ_20">#REF!</definedName>
    <definedName name="ПАЦ_21">#REF!</definedName>
    <definedName name="ПАЦ_22">#REF!</definedName>
    <definedName name="ПАЦ_23">#REF!</definedName>
    <definedName name="ПАЦ_24">#REF!</definedName>
    <definedName name="ПАЦ_25">#REF!</definedName>
    <definedName name="ПАЦ_26">#REF!</definedName>
    <definedName name="ПАЦ_27">#REF!</definedName>
    <definedName name="ПАЦ_28">#REF!</definedName>
    <definedName name="ПАЦ_29">#REF!</definedName>
    <definedName name="ПАЦ_3">#REF!</definedName>
    <definedName name="ПАЦ_30">#REF!</definedName>
    <definedName name="ПАЦ_31">#REF!</definedName>
    <definedName name="ПАЦ_32">#REF!</definedName>
    <definedName name="ПАЦ_33">#REF!</definedName>
    <definedName name="ПАЦ_34">#REF!</definedName>
    <definedName name="ПАЦ_35">#REF!</definedName>
    <definedName name="ПАЦ_36">#REF!</definedName>
    <definedName name="ПАЦ_37">#REF!</definedName>
    <definedName name="ПАЦ_38">#REF!</definedName>
    <definedName name="ПАЦ_39">#REF!</definedName>
    <definedName name="ПАЦ_4">#REF!</definedName>
    <definedName name="ПАЦ_40">#REF!</definedName>
    <definedName name="ПАЦ_41">#REF!</definedName>
    <definedName name="ПАЦ_42">#REF!</definedName>
    <definedName name="ПАЦ_43">#REF!</definedName>
    <definedName name="ПАЦ_44">#REF!</definedName>
    <definedName name="ПАЦ_45">#REF!</definedName>
    <definedName name="ПАЦ_46">#REF!</definedName>
    <definedName name="ПАЦ_47">#REF!</definedName>
    <definedName name="ПАЦ_48">#REF!</definedName>
    <definedName name="ПАЦ_49">#REF!</definedName>
    <definedName name="ПАЦ_5">#REF!</definedName>
    <definedName name="ПАЦ_50">#REF!</definedName>
    <definedName name="ПАЦ_51">#REF!</definedName>
    <definedName name="ПАЦ_52">#REF!</definedName>
    <definedName name="ПАЦ_53">#REF!</definedName>
    <definedName name="ПАЦ_54">#REF!</definedName>
    <definedName name="ПАЦ_55">#REF!</definedName>
    <definedName name="ПАЦ_56">#REF!</definedName>
    <definedName name="ПАЦ_57">#REF!</definedName>
    <definedName name="ПАЦ_58">#REF!</definedName>
    <definedName name="ПАЦ_59">#REF!</definedName>
    <definedName name="ПАЦ_6">#REF!</definedName>
    <definedName name="ПАЦ_60">#REF!</definedName>
    <definedName name="ПАЦ_61">#REF!</definedName>
    <definedName name="ПАЦ_62">#REF!</definedName>
    <definedName name="ПАЦ_63">#REF!</definedName>
    <definedName name="ПАЦ_64">#REF!</definedName>
    <definedName name="ПАЦ_65">#REF!</definedName>
    <definedName name="ПАЦ_66">#REF!</definedName>
    <definedName name="ПАЦ_67">#REF!</definedName>
    <definedName name="ПАЦ_68">#REF!</definedName>
    <definedName name="ПАЦ_69">#REF!</definedName>
    <definedName name="ПАЦ_7">#REF!</definedName>
    <definedName name="ПАЦ_70">#REF!</definedName>
    <definedName name="ПАЦ_71">#REF!</definedName>
    <definedName name="ПАЦ_72">#REF!</definedName>
    <definedName name="ПАЦ_73">#REF!</definedName>
    <definedName name="ПАЦ_74">#REF!</definedName>
    <definedName name="ПАЦ_75">#REF!</definedName>
    <definedName name="ПАЦ_76">#REF!</definedName>
    <definedName name="ПАЦ_77">#REF!</definedName>
    <definedName name="ПАЦ_78">#REF!</definedName>
    <definedName name="ПАЦ_79">#REF!</definedName>
    <definedName name="ПАЦ_8">#REF!</definedName>
    <definedName name="ПАЦ_80">#REF!</definedName>
    <definedName name="ПАЦ_81">#REF!</definedName>
    <definedName name="ПАЦ_82">#REF!</definedName>
    <definedName name="ПАЦ_83">#REF!</definedName>
    <definedName name="ПАЦ_84">#REF!</definedName>
    <definedName name="ПАЦ_85">#REF!</definedName>
    <definedName name="ПАЦ_86">#REF!</definedName>
    <definedName name="ПАЦ_87">#REF!</definedName>
    <definedName name="ПАЦ_88">#REF!</definedName>
    <definedName name="ПАЦ_89">#REF!</definedName>
    <definedName name="ПАЦ_9">#REF!</definedName>
    <definedName name="ПАЦ_90">#REF!</definedName>
    <definedName name="ПАЦ_91">#REF!</definedName>
    <definedName name="ПАЦ_92">#REF!</definedName>
    <definedName name="ПАЦ_93">#REF!</definedName>
    <definedName name="ПАЦ_94">#REF!</definedName>
    <definedName name="ПАЦ_95">#REF!</definedName>
    <definedName name="ПАЦ_96">#REF!</definedName>
    <definedName name="ПАЦ_97">#REF!</definedName>
    <definedName name="ПГ_1">#REF!</definedName>
    <definedName name="ПГ_10">#REF!</definedName>
    <definedName name="ПГ_11">#REF!</definedName>
    <definedName name="ПГ_12">#REF!</definedName>
    <definedName name="ПГ_13">#REF!</definedName>
    <definedName name="ПГ_14">#REF!</definedName>
    <definedName name="ПГ_15">#REF!</definedName>
    <definedName name="ПГ_16">#REF!</definedName>
    <definedName name="ПГ_17">#REF!</definedName>
    <definedName name="ПГ_2">#REF!</definedName>
    <definedName name="ПГ_3">#REF!</definedName>
    <definedName name="ПГ_4">#REF!</definedName>
    <definedName name="ПГ_5">#REF!</definedName>
    <definedName name="ПГ_6">#REF!</definedName>
    <definedName name="ПГ_7">#REF!</definedName>
    <definedName name="ПГ_8">#REF!</definedName>
    <definedName name="ПГ_9">#REF!</definedName>
    <definedName name="ПГЦ_1">#REF!</definedName>
    <definedName name="ПГЦ_10">#REF!</definedName>
    <definedName name="ПГЦ_11">#REF!</definedName>
    <definedName name="ПГЦ_12">#REF!</definedName>
    <definedName name="ПГЦ_13">#REF!</definedName>
    <definedName name="ПГЦ_14">#REF!</definedName>
    <definedName name="ПГЦ_15">#REF!</definedName>
    <definedName name="ПГЦ_16">#REF!</definedName>
    <definedName name="ПГЦ_17">#REF!</definedName>
    <definedName name="ПГЦ_18">#REF!</definedName>
    <definedName name="ПГЦ_19">#REF!</definedName>
    <definedName name="ПГЦ_2">#REF!</definedName>
    <definedName name="ПГЦ_20">#REF!</definedName>
    <definedName name="ПГЦ_21">#REF!</definedName>
    <definedName name="ПГЦ_22">#REF!</definedName>
    <definedName name="ПГЦ_23">#REF!</definedName>
    <definedName name="ПГЦ_24">#REF!</definedName>
    <definedName name="ПГЦ_25">#REF!</definedName>
    <definedName name="ПГЦ_26">#REF!</definedName>
    <definedName name="ПГЦ_27">#REF!</definedName>
    <definedName name="ПГЦ_28">#REF!</definedName>
    <definedName name="ПГЦ_29">#REF!</definedName>
    <definedName name="ПГЦ_3">#REF!</definedName>
    <definedName name="ПГЦ_30">#REF!</definedName>
    <definedName name="ПГЦ_31">#REF!</definedName>
    <definedName name="ПГЦ_32">#REF!</definedName>
    <definedName name="ПГЦ_33">#REF!</definedName>
    <definedName name="ПГЦ_34">#REF!</definedName>
    <definedName name="ПГЦ_35">#REF!</definedName>
    <definedName name="ПГЦ_36">#REF!</definedName>
    <definedName name="ПГЦ_37">#REF!</definedName>
    <definedName name="ПГЦ_38">#REF!</definedName>
    <definedName name="ПГЦ_39">#REF!</definedName>
    <definedName name="ПГЦ_4">#REF!</definedName>
    <definedName name="ПГЦ_40">#REF!</definedName>
    <definedName name="ПГЦ_41">#REF!</definedName>
    <definedName name="ПГЦ_5">#REF!</definedName>
    <definedName name="ПГЦ_6">#REF!</definedName>
    <definedName name="ПГЦ_7">#REF!</definedName>
    <definedName name="ПГЦ_8">#REF!</definedName>
    <definedName name="ПГЦ_9">#REF!</definedName>
    <definedName name="Програми">#REF!</definedName>
    <definedName name="Сектор">#REF!</definedName>
    <definedName name="списак_активности">#REF!</definedName>
    <definedName name="шифра_програма">#REF!</definedName>
  </definedNames>
  <calcPr calcId="145621"/>
</workbook>
</file>

<file path=xl/calcChain.xml><?xml version="1.0" encoding="utf-8"?>
<calcChain xmlns="http://schemas.openxmlformats.org/spreadsheetml/2006/main">
  <c r="B31" i="23" l="1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A8" i="23"/>
  <c r="C4" i="23"/>
  <c r="C4" i="22"/>
  <c r="O12" i="22" l="1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11" i="22"/>
  <c r="N12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N28" i="22"/>
  <c r="N29" i="22"/>
  <c r="N30" i="22"/>
  <c r="N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K28" i="22"/>
  <c r="K29" i="22"/>
  <c r="K30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K11" i="22"/>
  <c r="J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11" i="22"/>
  <c r="A4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C13" i="23"/>
  <c r="A13" i="23"/>
  <c r="A14" i="23"/>
  <c r="C12" i="23"/>
  <c r="P7" i="23"/>
  <c r="O7" i="23"/>
  <c r="N7" i="23"/>
  <c r="M7" i="23"/>
  <c r="L7" i="23"/>
  <c r="A12" i="22"/>
  <c r="B12" i="22"/>
  <c r="B11" i="22"/>
  <c r="G6" i="22"/>
  <c r="L4" i="21"/>
  <c r="K4" i="21"/>
  <c r="J4" i="21"/>
  <c r="I4" i="21"/>
  <c r="H4" i="21"/>
  <c r="G4" i="21"/>
  <c r="F4" i="21"/>
  <c r="E4" i="21"/>
  <c r="F82" i="20"/>
  <c r="E82" i="20"/>
  <c r="D82" i="20"/>
  <c r="C82" i="20"/>
  <c r="F81" i="20"/>
  <c r="E81" i="20"/>
  <c r="D81" i="20"/>
  <c r="C81" i="20"/>
  <c r="F80" i="20"/>
  <c r="E80" i="20"/>
  <c r="D80" i="20"/>
  <c r="C80" i="20"/>
  <c r="G80" i="20"/>
  <c r="G79" i="20"/>
  <c r="F78" i="20"/>
  <c r="E78" i="20"/>
  <c r="D78" i="20"/>
  <c r="C78" i="20"/>
  <c r="G77" i="20"/>
  <c r="G76" i="20"/>
  <c r="G75" i="20"/>
  <c r="G74" i="20"/>
  <c r="F73" i="20"/>
  <c r="E73" i="20"/>
  <c r="D73" i="20"/>
  <c r="C73" i="20"/>
  <c r="G72" i="20"/>
  <c r="G71" i="20"/>
  <c r="G70" i="20"/>
  <c r="G69" i="20"/>
  <c r="F68" i="20"/>
  <c r="E68" i="20"/>
  <c r="D68" i="20"/>
  <c r="C68" i="20"/>
  <c r="G68" i="20"/>
  <c r="G67" i="20"/>
  <c r="G66" i="20"/>
  <c r="G65" i="20"/>
  <c r="G64" i="20"/>
  <c r="F63" i="20"/>
  <c r="E63" i="20"/>
  <c r="G63" i="20"/>
  <c r="D63" i="20"/>
  <c r="C63" i="20"/>
  <c r="G62" i="20"/>
  <c r="G61" i="20"/>
  <c r="G60" i="20"/>
  <c r="G59" i="20"/>
  <c r="F58" i="20"/>
  <c r="E58" i="20"/>
  <c r="D58" i="20"/>
  <c r="C58" i="20"/>
  <c r="G58" i="20"/>
  <c r="G57" i="20"/>
  <c r="G56" i="20"/>
  <c r="G55" i="20"/>
  <c r="G54" i="20"/>
  <c r="F53" i="20"/>
  <c r="E53" i="20"/>
  <c r="G53" i="20"/>
  <c r="D53" i="20"/>
  <c r="C53" i="20"/>
  <c r="G52" i="20"/>
  <c r="G51" i="20"/>
  <c r="G50" i="20"/>
  <c r="G49" i="20"/>
  <c r="F48" i="20"/>
  <c r="E48" i="20"/>
  <c r="D48" i="20"/>
  <c r="C48" i="20"/>
  <c r="G48" i="20"/>
  <c r="G47" i="20"/>
  <c r="G46" i="20"/>
  <c r="G45" i="20"/>
  <c r="G44" i="20"/>
  <c r="F43" i="20"/>
  <c r="E43" i="20"/>
  <c r="G43" i="20"/>
  <c r="D43" i="20"/>
  <c r="C43" i="20"/>
  <c r="G42" i="20"/>
  <c r="G41" i="20"/>
  <c r="G40" i="20"/>
  <c r="G39" i="20"/>
  <c r="F38" i="20"/>
  <c r="E38" i="20"/>
  <c r="D38" i="20"/>
  <c r="C38" i="20"/>
  <c r="G38" i="20"/>
  <c r="G37" i="20"/>
  <c r="G36" i="20"/>
  <c r="G35" i="20"/>
  <c r="G34" i="20"/>
  <c r="F33" i="20"/>
  <c r="E33" i="20"/>
  <c r="G33" i="20"/>
  <c r="D33" i="20"/>
  <c r="C33" i="20"/>
  <c r="G32" i="20"/>
  <c r="G31" i="20"/>
  <c r="G30" i="20"/>
  <c r="G29" i="20"/>
  <c r="F28" i="20"/>
  <c r="E28" i="20"/>
  <c r="D28" i="20"/>
  <c r="C28" i="20"/>
  <c r="G28" i="20"/>
  <c r="G27" i="20"/>
  <c r="G26" i="20"/>
  <c r="G25" i="20"/>
  <c r="G24" i="20"/>
  <c r="F23" i="20"/>
  <c r="E23" i="20"/>
  <c r="G23" i="20"/>
  <c r="D23" i="20"/>
  <c r="C23" i="20"/>
  <c r="G22" i="20"/>
  <c r="G21" i="20"/>
  <c r="G20" i="20"/>
  <c r="D12" i="20"/>
  <c r="C12" i="20"/>
  <c r="G78" i="20"/>
  <c r="D83" i="20"/>
  <c r="C83" i="20"/>
  <c r="F83" i="20"/>
  <c r="G73" i="20"/>
  <c r="G81" i="20"/>
  <c r="E83" i="20"/>
  <c r="G82" i="20"/>
  <c r="G83" i="20"/>
  <c r="L6" i="22"/>
  <c r="M6" i="23"/>
  <c r="N6" i="22"/>
  <c r="O6" i="23"/>
  <c r="O6" i="22"/>
  <c r="P6" i="23"/>
  <c r="I6" i="22"/>
  <c r="M6" i="22"/>
  <c r="N6" i="23"/>
  <c r="J6" i="22"/>
  <c r="K6" i="22"/>
  <c r="L6" i="23"/>
  <c r="C14" i="23"/>
  <c r="A15" i="23"/>
  <c r="A13" i="22"/>
  <c r="A16" i="23"/>
  <c r="C15" i="23"/>
  <c r="A14" i="22"/>
  <c r="B13" i="22"/>
  <c r="A17" i="23"/>
  <c r="C16" i="23"/>
  <c r="B14" i="22"/>
  <c r="A15" i="22"/>
  <c r="A18" i="23"/>
  <c r="C17" i="23"/>
  <c r="A16" i="22"/>
  <c r="B15" i="22"/>
  <c r="A19" i="23"/>
  <c r="C18" i="23"/>
  <c r="B16" i="22"/>
  <c r="A17" i="22"/>
  <c r="A20" i="23"/>
  <c r="C19" i="23"/>
  <c r="A18" i="22"/>
  <c r="B17" i="22"/>
  <c r="A21" i="23"/>
  <c r="C20" i="23"/>
  <c r="B18" i="22"/>
  <c r="A19" i="22"/>
  <c r="C21" i="23"/>
  <c r="A22" i="23"/>
  <c r="A20" i="22"/>
  <c r="B19" i="22"/>
  <c r="A23" i="23"/>
  <c r="C22" i="23"/>
  <c r="B20" i="22"/>
  <c r="A21" i="22"/>
  <c r="A24" i="23"/>
  <c r="C23" i="23"/>
  <c r="A22" i="22"/>
  <c r="B21" i="22"/>
  <c r="A25" i="23"/>
  <c r="C24" i="23"/>
  <c r="B22" i="22"/>
  <c r="A23" i="22"/>
  <c r="A26" i="23"/>
  <c r="C25" i="23"/>
  <c r="A24" i="22"/>
  <c r="B23" i="22"/>
  <c r="A27" i="23"/>
  <c r="C26" i="23"/>
  <c r="B24" i="22"/>
  <c r="A25" i="22"/>
  <c r="C27" i="23"/>
  <c r="A28" i="23"/>
  <c r="A26" i="22"/>
  <c r="B25" i="22"/>
  <c r="A29" i="23"/>
  <c r="C28" i="23"/>
  <c r="B26" i="22"/>
  <c r="A27" i="22"/>
  <c r="C29" i="23"/>
  <c r="A30" i="23"/>
  <c r="A28" i="22"/>
  <c r="B27" i="22"/>
  <c r="A31" i="23"/>
  <c r="C31" i="23"/>
  <c r="C30" i="23"/>
  <c r="B28" i="22"/>
  <c r="A29" i="22"/>
  <c r="A30" i="22"/>
  <c r="B30" i="22"/>
  <c r="B29" i="22"/>
</calcChain>
</file>

<file path=xl/sharedStrings.xml><?xml version="1.0" encoding="utf-8"?>
<sst xmlns="http://schemas.openxmlformats.org/spreadsheetml/2006/main" count="210" uniqueCount="113">
  <si>
    <t>Рбр.</t>
  </si>
  <si>
    <t>10</t>
  </si>
  <si>
    <t>11</t>
  </si>
  <si>
    <t>12</t>
  </si>
  <si>
    <t>13</t>
  </si>
  <si>
    <t>14</t>
  </si>
  <si>
    <t>15</t>
  </si>
  <si>
    <t>ОПИС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</si>
  <si>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</si>
  <si>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</si>
  <si>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</si>
  <si>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</si>
  <si>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</si>
  <si>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</si>
  <si>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</si>
  <si>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</si>
  <si>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</si>
  <si>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22</t>
  </si>
  <si>
    <t>23</t>
  </si>
  <si>
    <t>24</t>
  </si>
  <si>
    <t>Потпис овлашћеног лица:</t>
  </si>
  <si>
    <t>Табела 5. - Плате и број запослених*</t>
  </si>
  <si>
    <t>* Напомена: Попуњавати само бела поља!</t>
  </si>
  <si>
    <t>Назив индиректног буџетског корисника:</t>
  </si>
  <si>
    <t>Шифра:</t>
  </si>
  <si>
    <t>Број запослених и ангажованих лица код буџетског корисника</t>
  </si>
  <si>
    <t>Стање у јуну 2018. године</t>
  </si>
  <si>
    <t>Захтев за ново запошљавање у  2019. години</t>
  </si>
  <si>
    <t>Број извршилаца систематизованих односно
према нормативима</t>
  </si>
  <si>
    <t>Број запослених на неодређено време</t>
  </si>
  <si>
    <t xml:space="preserve">Број запослених на одређено време који 
нису замена </t>
  </si>
  <si>
    <t>Број ангажованих лица на привременим и 
повременим пословима (ек. кл. 423)</t>
  </si>
  <si>
    <t>УКУПНО</t>
  </si>
  <si>
    <t>Преглед планираних средстава за плате  у 2019. години (према броју запослених за које су обезбеђена средства за плате у буџету за 2018. годину)</t>
  </si>
  <si>
    <t>редни број</t>
  </si>
  <si>
    <t>опис</t>
  </si>
  <si>
    <t>Буџетска средства ( извор 01)</t>
  </si>
  <si>
    <t xml:space="preserve">Остали извори финансирања </t>
  </si>
  <si>
    <t>укупна средства</t>
  </si>
  <si>
    <t xml:space="preserve">за редован рад са минулим радом </t>
  </si>
  <si>
    <t>додаци у складу са Законом о платама у држ. органима и јавним службама</t>
  </si>
  <si>
    <t>7 (3+4+5+6)</t>
  </si>
  <si>
    <t>јануар 2016. година</t>
  </si>
  <si>
    <t>411 - Плате, додаци и накнаде запослених (зараде)</t>
  </si>
  <si>
    <t>412 - Социјални доприноси на терет послодавца</t>
  </si>
  <si>
    <t>465 - Остале дотације и трансфери</t>
  </si>
  <si>
    <t>укупно 411, 412 и 465:</t>
  </si>
  <si>
    <t>фебруар 2016. година</t>
  </si>
  <si>
    <t>март 2016. година</t>
  </si>
  <si>
    <t>април 2016. година</t>
  </si>
  <si>
    <t>мај 2016. година</t>
  </si>
  <si>
    <t>јун 2016. година</t>
  </si>
  <si>
    <t>јул 2016. година</t>
  </si>
  <si>
    <t>август 2016. година</t>
  </si>
  <si>
    <t>септембар 2016. година</t>
  </si>
  <si>
    <t>октобар 2016. година</t>
  </si>
  <si>
    <t>новембар 2016. година</t>
  </si>
  <si>
    <t>децембар 2016. година</t>
  </si>
  <si>
    <t>УКУПНО ПОТРЕБНА СРЕДСТВА ЗА ПЕРИОД ЈАНУАР-ДЕЦЕМБАР 2016. ГОДИНЕ</t>
  </si>
  <si>
    <t>Назив корисника</t>
  </si>
  <si>
    <t>Укупно сви пројекти:</t>
  </si>
  <si>
    <t>Прио ритет</t>
  </si>
  <si>
    <t>Назив капиталног пројекта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</si>
  <si>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</si>
  <si>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</si>
  <si>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</si>
  <si>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2020</t>
  </si>
  <si>
    <t>2021</t>
  </si>
  <si>
    <t xml:space="preserve"> </t>
  </si>
  <si>
    <t>КАПИТАЛНИ ПРОЈЕКТИ У ПЕРИОДУ 2020 - 2022</t>
  </si>
  <si>
    <t>Реализовано до 2018.године</t>
  </si>
  <si>
    <t>Обезбеђено у Буџету 2019</t>
  </si>
  <si>
    <t>Процена извршења до краја 2019</t>
  </si>
  <si>
    <t>2022</t>
  </si>
  <si>
    <t>Након 2022</t>
  </si>
  <si>
    <t>Прилог  2</t>
  </si>
  <si>
    <t>Шифра ЈЛС:</t>
  </si>
  <si>
    <t xml:space="preserve">                у дин (заокружено на 000)</t>
  </si>
  <si>
    <t>Приоритет</t>
  </si>
  <si>
    <t xml:space="preserve">Уговорени рок завршетка (месец-година) </t>
  </si>
  <si>
    <t>Место, Датум</t>
  </si>
  <si>
    <t>M.П.</t>
  </si>
  <si>
    <t>Потпис одговорног лица</t>
  </si>
  <si>
    <t>Прилог  2a</t>
  </si>
  <si>
    <t>Р.бр.</t>
  </si>
  <si>
    <t>Шифра програма</t>
  </si>
  <si>
    <t>Шифра програмске активности/ Пројекта</t>
  </si>
  <si>
    <t>Конто 3. ниво</t>
  </si>
  <si>
    <t>Конто 4. ниво</t>
  </si>
  <si>
    <t>Извор</t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</si>
  <si>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- дан/месец/година)</t>
    </r>
  </si>
  <si>
    <t xml:space="preserve">Датум објављивања јавног позива набавке (дан/месец/година) </t>
  </si>
  <si>
    <r>
      <t xml:space="preserve">Уговор
</t>
    </r>
    <r>
      <rPr>
        <b/>
        <i/>
        <sz val="11"/>
        <rFont val="Arial"/>
        <family val="2"/>
      </rPr>
      <t>(број уговора и датум  закључења - дан/месец/година</t>
    </r>
    <r>
      <rPr>
        <b/>
        <sz val="11"/>
        <rFont val="Arial"/>
        <family val="2"/>
      </rPr>
      <t xml:space="preserve">) </t>
    </r>
  </si>
  <si>
    <r>
      <t xml:space="preserve">Уговорена вредност по основном уговору
</t>
    </r>
    <r>
      <rPr>
        <b/>
        <i/>
        <sz val="11"/>
        <rFont val="Arial"/>
        <family val="2"/>
      </rPr>
      <t>(у дин.)</t>
    </r>
  </si>
  <si>
    <r>
      <t>Додатно уговорена вредност</t>
    </r>
    <r>
      <rPr>
        <b/>
        <i/>
        <sz val="11"/>
        <rFont val="Arial"/>
        <family val="2"/>
      </rPr>
      <t xml:space="preserve"> (у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</si>
  <si>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у данима)</t>
    </r>
  </si>
  <si>
    <r>
      <t>Анексима продужен рок</t>
    </r>
    <r>
      <rPr>
        <b/>
        <sz val="11"/>
        <rFont val="Arial"/>
        <family val="2"/>
      </rPr>
      <t xml:space="preserve"> (</t>
    </r>
    <r>
      <rPr>
        <b/>
        <i/>
        <sz val="11"/>
        <rFont val="Arial"/>
        <family val="2"/>
        <charset val="204"/>
      </rPr>
      <t>продужења рока у данима  и крајњи датум по анексу</t>
    </r>
    <r>
      <rPr>
        <b/>
        <i/>
        <sz val="11"/>
        <rFont val="Arial"/>
        <family val="2"/>
      </rPr>
      <t xml:space="preserve"> - дан/месец/година)</t>
    </r>
  </si>
  <si>
    <r>
      <t>Реално очекивани рок реализације</t>
    </r>
    <r>
      <rPr>
        <b/>
        <i/>
        <sz val="11"/>
        <rFont val="Arial"/>
        <family val="2"/>
      </rPr>
      <t xml:space="preserve"> (датум - дан/месец/година)</t>
    </r>
  </si>
  <si>
    <r>
      <t>Статус пројекта (</t>
    </r>
    <r>
      <rPr>
        <b/>
        <i/>
        <sz val="11"/>
        <rFont val="Arial"/>
        <family val="2"/>
        <charset val="204"/>
      </rPr>
      <t>1, 2, 3, 4 ,5,
 6 или 7</t>
    </r>
    <r>
      <rPr>
        <b/>
        <sz val="11"/>
        <rFont val="Arial"/>
        <family val="2"/>
      </rPr>
      <t>)</t>
    </r>
  </si>
  <si>
    <t>Напомена</t>
  </si>
  <si>
    <t>namena</t>
  </si>
  <si>
    <t xml:space="preserve"> 2024</t>
  </si>
  <si>
    <t xml:space="preserve"> 2025</t>
  </si>
  <si>
    <t>Преглед капиталних пројеката у периоду 2024- 2026. године</t>
  </si>
  <si>
    <t>Реализовано закључно са 31.12.2022 године</t>
  </si>
  <si>
    <t>2023 - план</t>
  </si>
  <si>
    <t>2023 - процена извршења</t>
  </si>
  <si>
    <t xml:space="preserve"> 2026</t>
  </si>
  <si>
    <t>Након   2026</t>
  </si>
  <si>
    <t xml:space="preserve">Преглед капиталних пројеката у периоду 2024- 2026. године </t>
  </si>
  <si>
    <t>Реализовано закључно са 31.12.2022. године</t>
  </si>
  <si>
    <t>2023- план</t>
  </si>
  <si>
    <t>2023- процена реализације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</si>
</sst>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D_i_n_._-;\-* #,##0.00\ _D_i_n_._-;_-* &quot;-&quot;??\ _D_i_n_._-;_-@_-"/>
    <numFmt numFmtId="165" formatCode="_-* #,##0.00\ _d_i_n_._-;\-* #,##0.00\ _d_i_n_._-;_-* &quot;-&quot;??\ _d_i_n_._-;_-@_-"/>
    <numFmt numFmtId="166" formatCode="_(* #,##0.00_);_(* \(#,##0.00\);_(* \-??_);_(@_)"/>
    <numFmt numFmtId="167" formatCode="#,##0;;"/>
    <numFmt numFmtId="168" formatCode="[$-81A]dd/\ mmmm\ yyyy;@"/>
    <numFmt numFmtId="169" formatCode="[$-81A]d/\ mmmm\ yyyy;@"/>
  </numFmts>
  <fonts count="6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  <charset val="238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color indexed="8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color theme="0"/>
      <name val="Arial"/>
      <family val="2"/>
    </font>
    <font>
      <b/>
      <sz val="12"/>
      <color rgb="FF000000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38"/>
      <scheme val="minor"/>
    </font>
    <font>
      <b/>
      <u/>
      <sz val="14"/>
      <color theme="1"/>
      <name val="Arial"/>
      <family val="2"/>
    </font>
    <font>
      <b/>
      <u/>
      <sz val="1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6" fontId="3" fillId="0" borderId="0" applyFill="0" applyBorder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24" fillId="0" borderId="0"/>
    <xf numFmtId="0" fontId="1" fillId="0" borderId="0"/>
    <xf numFmtId="0" fontId="45" fillId="0" borderId="0"/>
    <xf numFmtId="0" fontId="41" fillId="0" borderId="0"/>
    <xf numFmtId="0" fontId="3" fillId="23" borderId="7" applyNumberFormat="0" applyAlignment="0" applyProtection="0"/>
    <xf numFmtId="0" fontId="3" fillId="23" borderId="7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9" fontId="3" fillId="0" borderId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92">
    <xf numFmtId="0" fontId="0" fillId="0" borderId="0" xfId="0"/>
    <xf numFmtId="0" fontId="47" fillId="0" borderId="0" xfId="47" applyFont="1"/>
    <xf numFmtId="0" fontId="47" fillId="0" borderId="13" xfId="47" applyFont="1" applyBorder="1"/>
    <xf numFmtId="0" fontId="47" fillId="0" borderId="0" xfId="47" applyFont="1" applyFill="1" applyBorder="1" applyAlignment="1" applyProtection="1">
      <alignment wrapText="1"/>
      <protection locked="0"/>
    </xf>
    <xf numFmtId="49" fontId="48" fillId="0" borderId="0" xfId="47" applyNumberFormat="1" applyFont="1" applyFill="1" applyBorder="1" applyAlignment="1" applyProtection="1">
      <alignment wrapText="1"/>
      <protection locked="0"/>
    </xf>
    <xf numFmtId="1" fontId="47" fillId="0" borderId="0" xfId="47" applyNumberFormat="1" applyFont="1" applyFill="1" applyBorder="1" applyAlignment="1" applyProtection="1">
      <alignment horizontal="center" wrapText="1"/>
      <protection locked="0"/>
    </xf>
    <xf numFmtId="0" fontId="47" fillId="0" borderId="16" xfId="47" applyFont="1" applyBorder="1" applyProtection="1">
      <protection locked="0"/>
    </xf>
    <xf numFmtId="0" fontId="47" fillId="0" borderId="0" xfId="47" applyFont="1" applyBorder="1" applyProtection="1">
      <protection locked="0"/>
    </xf>
    <xf numFmtId="49" fontId="47" fillId="0" borderId="0" xfId="47" applyNumberFormat="1" applyFont="1" applyFill="1" applyBorder="1" applyAlignment="1" applyProtection="1">
      <alignment horizontal="center" wrapText="1"/>
      <protection locked="0"/>
    </xf>
    <xf numFmtId="0" fontId="48" fillId="0" borderId="0" xfId="47" applyFont="1" applyBorder="1" applyAlignment="1" applyProtection="1">
      <alignment horizontal="center"/>
      <protection locked="0"/>
    </xf>
    <xf numFmtId="0" fontId="47" fillId="0" borderId="0" xfId="47" applyFont="1" applyProtection="1">
      <protection locked="0"/>
    </xf>
    <xf numFmtId="0" fontId="48" fillId="0" borderId="11" xfId="47" applyFont="1" applyBorder="1" applyAlignment="1" applyProtection="1">
      <alignment horizontal="center" vertical="center"/>
      <protection locked="0"/>
    </xf>
    <xf numFmtId="0" fontId="48" fillId="0" borderId="11" xfId="47" applyFont="1" applyBorder="1" applyAlignment="1">
      <alignment horizontal="center" vertical="center"/>
    </xf>
    <xf numFmtId="0" fontId="48" fillId="0" borderId="11" xfId="47" applyFont="1" applyBorder="1" applyAlignment="1">
      <alignment horizontal="center" vertical="center" wrapText="1"/>
    </xf>
    <xf numFmtId="0" fontId="49" fillId="0" borderId="11" xfId="47" applyFont="1" applyBorder="1" applyAlignment="1">
      <alignment horizontal="center" vertical="center" wrapText="1"/>
    </xf>
    <xf numFmtId="0" fontId="48" fillId="0" borderId="0" xfId="47" applyFont="1" applyBorder="1" applyAlignment="1">
      <alignment horizontal="center" vertical="center" wrapText="1"/>
    </xf>
    <xf numFmtId="0" fontId="47" fillId="0" borderId="11" xfId="47" applyFont="1" applyBorder="1" applyAlignment="1">
      <alignment vertical="center" wrapText="1"/>
    </xf>
    <xf numFmtId="0" fontId="47" fillId="0" borderId="11" xfId="47" applyFont="1" applyBorder="1"/>
    <xf numFmtId="0" fontId="47" fillId="0" borderId="0" xfId="47" applyFont="1" applyBorder="1"/>
    <xf numFmtId="0" fontId="47" fillId="0" borderId="11" xfId="47" applyFont="1" applyBorder="1" applyAlignment="1">
      <alignment vertical="center"/>
    </xf>
    <xf numFmtId="0" fontId="48" fillId="28" borderId="11" xfId="47" applyFont="1" applyFill="1" applyBorder="1" applyAlignment="1" applyProtection="1">
      <alignment horizontal="left"/>
      <protection locked="0"/>
    </xf>
    <xf numFmtId="0" fontId="48" fillId="28" borderId="11" xfId="47" applyFont="1" applyFill="1" applyBorder="1" applyAlignment="1">
      <alignment horizontal="center" vertical="center"/>
    </xf>
    <xf numFmtId="0" fontId="47" fillId="28" borderId="11" xfId="47" applyFont="1" applyFill="1" applyBorder="1" applyAlignment="1">
      <alignment vertical="center"/>
    </xf>
    <xf numFmtId="0" fontId="47" fillId="0" borderId="0" xfId="47" applyFont="1" applyFill="1" applyBorder="1" applyAlignment="1">
      <alignment vertical="center"/>
    </xf>
    <xf numFmtId="0" fontId="48" fillId="0" borderId="0" xfId="47" applyFont="1" applyAlignment="1" applyProtection="1">
      <alignment horizontal="left"/>
      <protection locked="0"/>
    </xf>
    <xf numFmtId="0" fontId="48" fillId="0" borderId="0" xfId="47" applyFont="1" applyAlignment="1" applyProtection="1">
      <protection locked="0"/>
    </xf>
    <xf numFmtId="0" fontId="48" fillId="0" borderId="11" xfId="47" applyFont="1" applyBorder="1" applyAlignment="1" applyProtection="1">
      <alignment horizontal="center" vertical="center" wrapText="1"/>
      <protection locked="0"/>
    </xf>
    <xf numFmtId="0" fontId="50" fillId="0" borderId="11" xfId="47" applyFont="1" applyBorder="1" applyAlignment="1" applyProtection="1">
      <alignment horizontal="center" vertical="center" wrapText="1"/>
      <protection locked="0"/>
    </xf>
    <xf numFmtId="0" fontId="50" fillId="0" borderId="17" xfId="47" applyFont="1" applyBorder="1" applyAlignment="1" applyProtection="1">
      <alignment horizontal="center" vertical="center" wrapText="1"/>
      <protection locked="0"/>
    </xf>
    <xf numFmtId="0" fontId="47" fillId="0" borderId="11" xfId="47" applyFont="1" applyBorder="1" applyAlignment="1" applyProtection="1">
      <alignment horizontal="center" vertical="center" wrapText="1"/>
      <protection locked="0"/>
    </xf>
    <xf numFmtId="0" fontId="48" fillId="24" borderId="11" xfId="47" applyFont="1" applyFill="1" applyBorder="1" applyAlignment="1" applyProtection="1">
      <alignment horizontal="center"/>
      <protection locked="0"/>
    </xf>
    <xf numFmtId="0" fontId="48" fillId="24" borderId="11" xfId="47" applyFont="1" applyFill="1" applyBorder="1" applyAlignment="1" applyProtection="1">
      <alignment horizontal="left" vertical="center" wrapText="1"/>
      <protection locked="0"/>
    </xf>
    <xf numFmtId="167" fontId="48" fillId="24" borderId="11" xfId="47" applyNumberFormat="1" applyFont="1" applyFill="1" applyBorder="1" applyAlignment="1" applyProtection="1">
      <alignment wrapText="1"/>
    </xf>
    <xf numFmtId="0" fontId="47" fillId="0" borderId="11" xfId="47" applyFont="1" applyBorder="1" applyAlignment="1" applyProtection="1">
      <alignment horizontal="center"/>
      <protection locked="0"/>
    </xf>
    <xf numFmtId="0" fontId="47" fillId="0" borderId="11" xfId="47" applyFont="1" applyBorder="1" applyAlignment="1" applyProtection="1">
      <alignment horizontal="left" vertical="center" wrapText="1"/>
      <protection locked="0"/>
    </xf>
    <xf numFmtId="3" fontId="47" fillId="0" borderId="11" xfId="47" applyNumberFormat="1" applyFont="1" applyBorder="1" applyAlignment="1" applyProtection="1">
      <protection locked="0"/>
    </xf>
    <xf numFmtId="167" fontId="47" fillId="24" borderId="11" xfId="47" applyNumberFormat="1" applyFont="1" applyFill="1" applyBorder="1" applyAlignment="1" applyProtection="1">
      <alignment wrapText="1"/>
    </xf>
    <xf numFmtId="0" fontId="48" fillId="0" borderId="11" xfId="47" applyFont="1" applyBorder="1" applyAlignment="1" applyProtection="1">
      <alignment horizontal="left" vertical="center" wrapText="1"/>
      <protection locked="0"/>
    </xf>
    <xf numFmtId="167" fontId="48" fillId="25" borderId="11" xfId="47" applyNumberFormat="1" applyFont="1" applyFill="1" applyBorder="1" applyAlignment="1" applyProtection="1">
      <alignment wrapText="1"/>
    </xf>
    <xf numFmtId="0" fontId="48" fillId="24" borderId="11" xfId="47" applyFont="1" applyFill="1" applyBorder="1" applyAlignment="1" applyProtection="1">
      <alignment horizontal="center" vertical="center"/>
      <protection locked="0"/>
    </xf>
    <xf numFmtId="167" fontId="48" fillId="25" borderId="11" xfId="47" applyNumberFormat="1" applyFont="1" applyFill="1" applyBorder="1" applyAlignment="1" applyProtection="1">
      <alignment wrapText="1"/>
      <protection locked="0"/>
    </xf>
    <xf numFmtId="0" fontId="24" fillId="26" borderId="24" xfId="42" applyFont="1" applyFill="1" applyBorder="1" applyAlignment="1" applyProtection="1">
      <alignment vertical="center" wrapText="1"/>
    </xf>
    <xf numFmtId="0" fontId="24" fillId="26" borderId="25" xfId="42" applyFont="1" applyFill="1" applyBorder="1" applyAlignment="1" applyProtection="1">
      <alignment vertical="center"/>
    </xf>
    <xf numFmtId="3" fontId="46" fillId="27" borderId="26" xfId="0" applyNumberFormat="1" applyFont="1" applyFill="1" applyBorder="1" applyAlignment="1" applyProtection="1">
      <alignment horizontal="right" vertical="center"/>
    </xf>
    <xf numFmtId="3" fontId="28" fillId="27" borderId="26" xfId="0" applyNumberFormat="1" applyFont="1" applyFill="1" applyBorder="1" applyAlignment="1" applyProtection="1">
      <alignment horizontal="right" vertical="center"/>
    </xf>
    <xf numFmtId="0" fontId="2" fillId="25" borderId="19" xfId="0" applyFont="1" applyFill="1" applyBorder="1" applyAlignment="1">
      <alignment horizontal="center" vertical="center" wrapText="1"/>
    </xf>
    <xf numFmtId="49" fontId="27" fillId="25" borderId="19" xfId="0" applyNumberFormat="1" applyFont="1" applyFill="1" applyBorder="1" applyAlignment="1" applyProtection="1">
      <alignment horizontal="center" vertical="center"/>
    </xf>
    <xf numFmtId="49" fontId="27" fillId="25" borderId="19" xfId="0" applyNumberFormat="1" applyFont="1" applyFill="1" applyBorder="1" applyAlignment="1" applyProtection="1">
      <alignment horizontal="center" vertical="center" wrapText="1"/>
    </xf>
    <xf numFmtId="49" fontId="27" fillId="25" borderId="11" xfId="0" applyNumberFormat="1" applyFont="1" applyFill="1" applyBorder="1" applyAlignment="1" applyProtection="1">
      <alignment horizontal="center" vertical="center" wrapText="1"/>
    </xf>
    <xf numFmtId="49" fontId="27" fillId="25" borderId="20" xfId="0" applyNumberFormat="1" applyFont="1" applyFill="1" applyBorder="1" applyAlignment="1" applyProtection="1">
      <alignment horizontal="center" vertical="top" wrapText="1"/>
    </xf>
    <xf numFmtId="49" fontId="27" fillId="25" borderId="15" xfId="0" applyNumberFormat="1" applyFont="1" applyFill="1" applyBorder="1" applyAlignment="1" applyProtection="1">
      <alignment horizontal="center" vertical="top" wrapText="1"/>
    </xf>
    <xf numFmtId="0" fontId="23" fillId="0" borderId="14" xfId="0" applyNumberFormat="1" applyFont="1" applyFill="1" applyBorder="1" applyAlignment="1" applyProtection="1">
      <alignment vertical="top"/>
    </xf>
    <xf numFmtId="0" fontId="23" fillId="0" borderId="11" xfId="0" applyFont="1" applyFill="1" applyBorder="1" applyAlignment="1" applyProtection="1">
      <alignment horizontal="left" vertical="top" wrapText="1"/>
      <protection locked="0"/>
    </xf>
    <xf numFmtId="49" fontId="23" fillId="0" borderId="11" xfId="0" applyNumberFormat="1" applyFont="1" applyFill="1" applyBorder="1" applyAlignment="1" applyProtection="1">
      <alignment horizontal="right" vertical="center"/>
      <protection locked="0"/>
    </xf>
    <xf numFmtId="3" fontId="23" fillId="0" borderId="11" xfId="0" applyNumberFormat="1" applyFont="1" applyFill="1" applyBorder="1" applyAlignment="1" applyProtection="1">
      <alignment horizontal="right" vertical="center"/>
      <protection locked="0"/>
    </xf>
    <xf numFmtId="3" fontId="23" fillId="0" borderId="17" xfId="0" applyNumberFormat="1" applyFont="1" applyFill="1" applyBorder="1" applyAlignment="1" applyProtection="1">
      <alignment horizontal="right" vertical="center"/>
      <protection locked="0"/>
    </xf>
    <xf numFmtId="0" fontId="23" fillId="0" borderId="14" xfId="0" applyFont="1" applyFill="1" applyBorder="1" applyAlignment="1" applyProtection="1">
      <alignment vertical="top"/>
    </xf>
    <xf numFmtId="0" fontId="23" fillId="0" borderId="15" xfId="0" applyFont="1" applyFill="1" applyBorder="1" applyAlignment="1" applyProtection="1">
      <alignment horizontal="left" vertical="top" wrapText="1"/>
      <protection locked="0"/>
    </xf>
    <xf numFmtId="49" fontId="23" fillId="0" borderId="15" xfId="0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Fill="1" applyBorder="1" applyAlignment="1" applyProtection="1">
      <alignment horizontal="right" vertical="center"/>
      <protection locked="0"/>
    </xf>
    <xf numFmtId="3" fontId="23" fillId="0" borderId="23" xfId="0" applyNumberFormat="1" applyFont="1" applyFill="1" applyBorder="1" applyAlignment="1" applyProtection="1">
      <alignment horizontal="right" vertical="center"/>
      <protection locked="0"/>
    </xf>
    <xf numFmtId="0" fontId="23" fillId="0" borderId="18" xfId="0" applyFont="1" applyFill="1" applyBorder="1" applyAlignment="1" applyProtection="1">
      <alignment vertical="top"/>
    </xf>
    <xf numFmtId="0" fontId="30" fillId="0" borderId="0" xfId="0" applyFont="1" applyProtection="1"/>
    <xf numFmtId="0" fontId="30" fillId="0" borderId="0" xfId="0" applyFont="1" applyAlignment="1" applyProtection="1"/>
    <xf numFmtId="0" fontId="30" fillId="0" borderId="0" xfId="0" applyFont="1" applyFill="1" applyAlignment="1" applyProtection="1">
      <alignment vertical="center"/>
    </xf>
    <xf numFmtId="1" fontId="25" fillId="27" borderId="11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Protection="1">
      <protection locked="0"/>
    </xf>
    <xf numFmtId="0" fontId="52" fillId="0" borderId="0" xfId="0" applyFont="1"/>
    <xf numFmtId="0" fontId="31" fillId="0" borderId="0" xfId="0" applyFont="1" applyProtection="1"/>
    <xf numFmtId="3" fontId="32" fillId="29" borderId="26" xfId="0" applyNumberFormat="1" applyFont="1" applyFill="1" applyBorder="1" applyAlignment="1" applyProtection="1">
      <alignment horizontal="right" vertical="center"/>
    </xf>
    <xf numFmtId="0" fontId="33" fillId="0" borderId="0" xfId="0" applyFont="1" applyAlignment="1" applyProtection="1">
      <alignment horizontal="right"/>
    </xf>
    <xf numFmtId="0" fontId="34" fillId="0" borderId="0" xfId="0" applyFont="1" applyProtection="1"/>
    <xf numFmtId="0" fontId="35" fillId="0" borderId="0" xfId="0" applyFont="1" applyProtection="1"/>
    <xf numFmtId="0" fontId="36" fillId="0" borderId="0" xfId="0" applyFont="1" applyProtection="1"/>
    <xf numFmtId="0" fontId="35" fillId="29" borderId="11" xfId="0" applyFont="1" applyFill="1" applyBorder="1" applyAlignment="1" applyProtection="1">
      <alignment horizontal="center" vertical="center" wrapText="1"/>
    </xf>
    <xf numFmtId="0" fontId="30" fillId="29" borderId="0" xfId="0" applyFont="1" applyFill="1" applyBorder="1" applyAlignment="1" applyProtection="1">
      <alignment horizontal="center" vertical="center"/>
    </xf>
    <xf numFmtId="49" fontId="36" fillId="29" borderId="11" xfId="0" applyNumberFormat="1" applyFont="1" applyFill="1" applyBorder="1" applyAlignment="1" applyProtection="1">
      <alignment horizontal="center" vertical="center"/>
    </xf>
    <xf numFmtId="49" fontId="36" fillId="29" borderId="11" xfId="0" applyNumberFormat="1" applyFont="1" applyFill="1" applyBorder="1" applyAlignment="1" applyProtection="1">
      <alignment horizontal="center" vertical="center" wrapText="1"/>
    </xf>
    <xf numFmtId="49" fontId="36" fillId="30" borderId="20" xfId="0" applyNumberFormat="1" applyFont="1" applyFill="1" applyBorder="1" applyAlignment="1" applyProtection="1">
      <alignment horizontal="center" vertical="top" wrapText="1"/>
    </xf>
    <xf numFmtId="0" fontId="30" fillId="30" borderId="0" xfId="0" applyFont="1" applyFill="1" applyBorder="1" applyAlignment="1" applyProtection="1">
      <alignment horizontal="center" vertical="top"/>
    </xf>
    <xf numFmtId="49" fontId="36" fillId="30" borderId="18" xfId="0" applyNumberFormat="1" applyFont="1" applyFill="1" applyBorder="1" applyAlignment="1" applyProtection="1">
      <alignment horizontal="center" vertical="top" wrapText="1"/>
    </xf>
    <xf numFmtId="49" fontId="36" fillId="30" borderId="15" xfId="0" applyNumberFormat="1" applyFont="1" applyFill="1" applyBorder="1" applyAlignment="1" applyProtection="1">
      <alignment horizontal="center" vertical="top" wrapText="1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vertical="top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53" fillId="0" borderId="11" xfId="0" applyFont="1" applyFill="1" applyBorder="1" applyAlignment="1" applyProtection="1">
      <alignment horizontal="left" vertical="top"/>
      <protection locked="0"/>
    </xf>
    <xf numFmtId="0" fontId="53" fillId="0" borderId="11" xfId="0" applyFont="1" applyFill="1" applyBorder="1" applyAlignment="1" applyProtection="1">
      <alignment horizontal="right" vertical="center"/>
      <protection locked="0"/>
    </xf>
    <xf numFmtId="3" fontId="53" fillId="0" borderId="11" xfId="0" applyNumberFormat="1" applyFont="1" applyFill="1" applyBorder="1" applyAlignment="1" applyProtection="1">
      <alignment horizontal="right" vertical="center"/>
      <protection locked="0"/>
    </xf>
    <xf numFmtId="49" fontId="53" fillId="0" borderId="11" xfId="0" applyNumberFormat="1" applyFont="1" applyFill="1" applyBorder="1" applyAlignment="1" applyProtection="1">
      <alignment horizontal="right" vertical="center"/>
      <protection locked="0"/>
    </xf>
    <xf numFmtId="3" fontId="54" fillId="31" borderId="11" xfId="0" applyNumberFormat="1" applyFont="1" applyFill="1" applyBorder="1" applyAlignment="1" applyProtection="1">
      <alignment horizontal="right" vertical="center"/>
    </xf>
    <xf numFmtId="0" fontId="53" fillId="0" borderId="0" xfId="0" applyFont="1" applyProtection="1"/>
    <xf numFmtId="0" fontId="53" fillId="0" borderId="12" xfId="0" applyFont="1" applyBorder="1" applyProtection="1"/>
    <xf numFmtId="0" fontId="53" fillId="0" borderId="0" xfId="0" applyFont="1" applyAlignment="1" applyProtection="1">
      <alignment horizontal="center"/>
    </xf>
    <xf numFmtId="0" fontId="55" fillId="0" borderId="0" xfId="0" applyFont="1" applyAlignment="1" applyProtection="1">
      <alignment horizontal="center"/>
    </xf>
    <xf numFmtId="0" fontId="53" fillId="0" borderId="0" xfId="0" applyFont="1" applyBorder="1" applyProtection="1"/>
    <xf numFmtId="49" fontId="36" fillId="0" borderId="11" xfId="0" applyNumberFormat="1" applyFont="1" applyFill="1" applyBorder="1" applyAlignment="1" applyProtection="1">
      <alignment horizontal="center" vertical="top" wrapText="1"/>
    </xf>
    <xf numFmtId="0" fontId="37" fillId="0" borderId="0" xfId="0" applyFont="1" applyBorder="1" applyAlignment="1" applyProtection="1">
      <alignment horizontal="left" vertical="center"/>
    </xf>
    <xf numFmtId="0" fontId="42" fillId="0" borderId="0" xfId="0" applyFont="1" applyProtection="1"/>
    <xf numFmtId="0" fontId="43" fillId="0" borderId="0" xfId="0" applyFont="1" applyProtection="1"/>
    <xf numFmtId="0" fontId="53" fillId="0" borderId="0" xfId="0" applyFont="1" applyAlignment="1" applyProtection="1">
      <alignment vertical="top"/>
    </xf>
    <xf numFmtId="0" fontId="56" fillId="0" borderId="0" xfId="42" applyFont="1" applyProtection="1"/>
    <xf numFmtId="0" fontId="57" fillId="0" borderId="0" xfId="50" applyFont="1" applyProtection="1"/>
    <xf numFmtId="0" fontId="57" fillId="0" borderId="0" xfId="50" applyFont="1" applyBorder="1" applyProtection="1"/>
    <xf numFmtId="1" fontId="25" fillId="32" borderId="26" xfId="0" applyNumberFormat="1" applyFont="1" applyFill="1" applyBorder="1" applyAlignment="1" applyProtection="1">
      <alignment horizontal="center" vertical="center" wrapText="1"/>
    </xf>
    <xf numFmtId="0" fontId="25" fillId="29" borderId="27" xfId="0" applyNumberFormat="1" applyFont="1" applyFill="1" applyBorder="1" applyAlignment="1" applyProtection="1">
      <alignment horizontal="left" vertical="center" wrapText="1" shrinkToFit="1"/>
    </xf>
    <xf numFmtId="0" fontId="25" fillId="29" borderId="28" xfId="0" applyNumberFormat="1" applyFont="1" applyFill="1" applyBorder="1" applyAlignment="1" applyProtection="1">
      <alignment horizontal="left" vertical="center" wrapText="1" shrinkToFit="1"/>
    </xf>
    <xf numFmtId="3" fontId="33" fillId="29" borderId="29" xfId="0" applyNumberFormat="1" applyFont="1" applyFill="1" applyBorder="1" applyAlignment="1" applyProtection="1">
      <alignment horizontal="right" vertical="center"/>
    </xf>
    <xf numFmtId="3" fontId="33" fillId="29" borderId="30" xfId="0" applyNumberFormat="1" applyFont="1" applyFill="1" applyBorder="1" applyAlignment="1" applyProtection="1">
      <alignment horizontal="right" vertical="center"/>
    </xf>
    <xf numFmtId="3" fontId="33" fillId="29" borderId="31" xfId="0" applyNumberFormat="1" applyFont="1" applyFill="1" applyBorder="1" applyAlignment="1" applyProtection="1">
      <alignment horizontal="right" vertical="center"/>
    </xf>
    <xf numFmtId="3" fontId="33" fillId="29" borderId="32" xfId="0" applyNumberFormat="1" applyFont="1" applyFill="1" applyBorder="1" applyAlignment="1" applyProtection="1">
      <alignment horizontal="right" vertical="center"/>
    </xf>
    <xf numFmtId="0" fontId="30" fillId="29" borderId="11" xfId="0" applyFont="1" applyFill="1" applyBorder="1" applyAlignment="1" applyProtection="1">
      <alignment horizontal="center" vertical="center"/>
    </xf>
    <xf numFmtId="49" fontId="36" fillId="33" borderId="15" xfId="0" applyNumberFormat="1" applyFont="1" applyFill="1" applyBorder="1" applyAlignment="1" applyProtection="1">
      <alignment horizontal="center" vertical="center" wrapText="1"/>
    </xf>
    <xf numFmtId="49" fontId="27" fillId="29" borderId="11" xfId="0" applyNumberFormat="1" applyFont="1" applyFill="1" applyBorder="1" applyAlignment="1" applyProtection="1">
      <alignment horizontal="center" vertical="center" wrapText="1"/>
    </xf>
    <xf numFmtId="49" fontId="39" fillId="29" borderId="11" xfId="0" applyNumberFormat="1" applyFont="1" applyFill="1" applyBorder="1" applyAlignment="1" applyProtection="1">
      <alignment horizontal="center" vertical="center" wrapText="1"/>
    </xf>
    <xf numFmtId="0" fontId="35" fillId="30" borderId="11" xfId="0" quotePrefix="1" applyFont="1" applyFill="1" applyBorder="1" applyAlignment="1" applyProtection="1">
      <alignment horizontal="center" vertical="top"/>
    </xf>
    <xf numFmtId="0" fontId="30" fillId="30" borderId="11" xfId="0" applyFont="1" applyFill="1" applyBorder="1" applyAlignment="1" applyProtection="1">
      <alignment horizontal="center" vertical="top"/>
    </xf>
    <xf numFmtId="49" fontId="36" fillId="30" borderId="11" xfId="0" applyNumberFormat="1" applyFont="1" applyFill="1" applyBorder="1" applyAlignment="1" applyProtection="1">
      <alignment horizontal="center" vertical="top" wrapText="1"/>
    </xf>
    <xf numFmtId="0" fontId="30" fillId="0" borderId="11" xfId="0" applyFont="1" applyBorder="1" applyAlignment="1" applyProtection="1">
      <alignment horizontal="center" vertical="top"/>
    </xf>
    <xf numFmtId="0" fontId="30" fillId="0" borderId="11" xfId="0" applyFont="1" applyBorder="1" applyProtection="1"/>
    <xf numFmtId="0" fontId="30" fillId="0" borderId="15" xfId="0" applyFont="1" applyBorder="1" applyProtection="1"/>
    <xf numFmtId="0" fontId="58" fillId="34" borderId="11" xfId="42" applyFont="1" applyFill="1" applyBorder="1" applyAlignment="1" applyProtection="1">
      <alignment horizontal="center" vertical="center"/>
    </xf>
    <xf numFmtId="0" fontId="58" fillId="34" borderId="11" xfId="42" applyFont="1" applyFill="1" applyBorder="1" applyProtection="1"/>
    <xf numFmtId="0" fontId="53" fillId="34" borderId="11" xfId="0" applyFont="1" applyFill="1" applyBorder="1" applyAlignment="1" applyProtection="1">
      <alignment horizontal="left" vertical="top" wrapText="1"/>
      <protection locked="0"/>
    </xf>
    <xf numFmtId="49" fontId="53" fillId="34" borderId="11" xfId="0" applyNumberFormat="1" applyFont="1" applyFill="1" applyBorder="1" applyAlignment="1" applyProtection="1">
      <alignment horizontal="right" vertical="center"/>
      <protection locked="0"/>
    </xf>
    <xf numFmtId="0" fontId="58" fillId="34" borderId="11" xfId="0" applyNumberFormat="1" applyFont="1" applyFill="1" applyBorder="1" applyAlignment="1" applyProtection="1">
      <alignment horizontal="right" vertical="center"/>
    </xf>
    <xf numFmtId="0" fontId="58" fillId="34" borderId="11" xfId="0" applyNumberFormat="1" applyFont="1" applyFill="1" applyBorder="1" applyAlignment="1" applyProtection="1">
      <alignment horizontal="right" vertical="center"/>
      <protection locked="0"/>
    </xf>
    <xf numFmtId="0" fontId="53" fillId="34" borderId="11" xfId="0" applyFont="1" applyFill="1" applyBorder="1" applyAlignment="1" applyProtection="1">
      <alignment horizontal="center" vertical="center"/>
      <protection locked="0"/>
    </xf>
    <xf numFmtId="3" fontId="53" fillId="34" borderId="11" xfId="0" applyNumberFormat="1" applyFont="1" applyFill="1" applyBorder="1" applyAlignment="1" applyProtection="1">
      <alignment horizontal="right" vertical="center"/>
      <protection locked="0"/>
    </xf>
    <xf numFmtId="168" fontId="59" fillId="0" borderId="11" xfId="0" applyNumberFormat="1" applyFont="1" applyFill="1" applyBorder="1" applyAlignment="1" applyProtection="1">
      <alignment horizontal="right" vertical="center"/>
      <protection locked="0"/>
    </xf>
    <xf numFmtId="3" fontId="59" fillId="0" borderId="11" xfId="0" applyNumberFormat="1" applyFont="1" applyFill="1" applyBorder="1" applyAlignment="1" applyProtection="1">
      <alignment horizontal="right" vertical="center"/>
      <protection locked="0"/>
    </xf>
    <xf numFmtId="169" fontId="59" fillId="0" borderId="11" xfId="0" applyNumberFormat="1" applyFont="1" applyFill="1" applyBorder="1" applyAlignment="1" applyProtection="1">
      <alignment horizontal="right" vertical="center"/>
      <protection locked="0"/>
    </xf>
    <xf numFmtId="0" fontId="58" fillId="0" borderId="11" xfId="42" applyFont="1" applyFill="1" applyBorder="1" applyAlignment="1" applyProtection="1">
      <alignment horizontal="center" vertical="center"/>
    </xf>
    <xf numFmtId="0" fontId="58" fillId="0" borderId="11" xfId="42" applyFont="1" applyFill="1" applyBorder="1" applyProtection="1"/>
    <xf numFmtId="0" fontId="58" fillId="0" borderId="11" xfId="0" applyNumberFormat="1" applyFont="1" applyFill="1" applyBorder="1" applyAlignment="1" applyProtection="1">
      <alignment horizontal="right" vertical="center"/>
    </xf>
    <xf numFmtId="0" fontId="58" fillId="0" borderId="11" xfId="0" applyNumberFormat="1" applyFont="1" applyFill="1" applyBorder="1" applyAlignment="1" applyProtection="1">
      <alignment horizontal="right" vertical="center"/>
      <protection locked="0"/>
    </xf>
    <xf numFmtId="0" fontId="53" fillId="0" borderId="11" xfId="0" applyFont="1" applyFill="1" applyBorder="1" applyAlignment="1" applyProtection="1">
      <alignment horizontal="center" vertical="center"/>
      <protection locked="0"/>
    </xf>
    <xf numFmtId="49" fontId="58" fillId="0" borderId="11" xfId="0" applyNumberFormat="1" applyFont="1" applyFill="1" applyBorder="1" applyAlignment="1" applyProtection="1">
      <alignment horizontal="right" vertical="center"/>
      <protection locked="0"/>
    </xf>
    <xf numFmtId="0" fontId="58" fillId="0" borderId="11" xfId="0" applyNumberFormat="1" applyFont="1" applyFill="1" applyBorder="1" applyAlignment="1" applyProtection="1">
      <alignment horizontal="center" vertical="center"/>
      <protection locked="0"/>
    </xf>
    <xf numFmtId="3" fontId="58" fillId="0" borderId="11" xfId="0" applyNumberFormat="1" applyFont="1" applyFill="1" applyBorder="1" applyAlignment="1" applyProtection="1">
      <alignment horizontal="right" vertical="center"/>
      <protection locked="0"/>
    </xf>
    <xf numFmtId="49" fontId="58" fillId="34" borderId="11" xfId="0" applyNumberFormat="1" applyFont="1" applyFill="1" applyBorder="1" applyAlignment="1" applyProtection="1">
      <alignment horizontal="right" vertical="center"/>
      <protection locked="0"/>
    </xf>
    <xf numFmtId="0" fontId="58" fillId="34" borderId="11" xfId="0" applyNumberFormat="1" applyFont="1" applyFill="1" applyBorder="1" applyAlignment="1" applyProtection="1">
      <alignment horizontal="center" vertical="center"/>
      <protection locked="0"/>
    </xf>
    <xf numFmtId="3" fontId="58" fillId="34" borderId="11" xfId="0" applyNumberFormat="1" applyFont="1" applyFill="1" applyBorder="1" applyAlignment="1" applyProtection="1">
      <alignment horizontal="right" vertical="center"/>
      <protection locked="0"/>
    </xf>
    <xf numFmtId="0" fontId="53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48" fillId="0" borderId="13" xfId="47" applyFont="1" applyBorder="1" applyAlignment="1" applyProtection="1">
      <alignment horizontal="center"/>
      <protection locked="0"/>
    </xf>
    <xf numFmtId="0" fontId="47" fillId="0" borderId="0" xfId="47" applyFont="1" applyBorder="1" applyAlignment="1" applyProtection="1">
      <alignment horizontal="right"/>
      <protection locked="0"/>
    </xf>
    <xf numFmtId="0" fontId="47" fillId="0" borderId="0" xfId="47" applyFont="1" applyAlignment="1">
      <alignment horizontal="center"/>
    </xf>
    <xf numFmtId="0" fontId="48" fillId="0" borderId="0" xfId="47" applyFont="1" applyAlignment="1" applyProtection="1">
      <alignment horizontal="center" vertical="center" wrapText="1"/>
      <protection locked="0"/>
    </xf>
    <xf numFmtId="0" fontId="48" fillId="0" borderId="11" xfId="47" applyFont="1" applyBorder="1" applyAlignment="1" applyProtection="1">
      <alignment horizontal="center" vertical="center" wrapText="1"/>
      <protection locked="0"/>
    </xf>
    <xf numFmtId="0" fontId="48" fillId="0" borderId="11" xfId="47" applyFont="1" applyBorder="1" applyAlignment="1" applyProtection="1">
      <alignment horizontal="center" vertical="center"/>
      <protection locked="0"/>
    </xf>
    <xf numFmtId="0" fontId="48" fillId="0" borderId="0" xfId="47" applyFont="1" applyAlignment="1" applyProtection="1">
      <alignment horizontal="center" vertical="center"/>
      <protection locked="0"/>
    </xf>
    <xf numFmtId="49" fontId="48" fillId="0" borderId="0" xfId="47" applyNumberFormat="1" applyFont="1" applyFill="1" applyBorder="1" applyAlignment="1" applyProtection="1">
      <alignment horizontal="center" vertical="center" wrapText="1"/>
      <protection locked="0"/>
    </xf>
    <xf numFmtId="2" fontId="48" fillId="0" borderId="13" xfId="47" applyNumberFormat="1" applyFont="1" applyFill="1" applyBorder="1" applyAlignment="1" applyProtection="1">
      <alignment horizontal="center" vertical="center" wrapText="1" shrinkToFit="1"/>
      <protection locked="0"/>
    </xf>
    <xf numFmtId="49" fontId="48" fillId="0" borderId="0" xfId="47" applyNumberFormat="1" applyFont="1" applyFill="1" applyBorder="1" applyAlignment="1" applyProtection="1">
      <alignment wrapText="1"/>
      <protection locked="0"/>
    </xf>
    <xf numFmtId="2" fontId="47" fillId="0" borderId="0" xfId="47" applyNumberFormat="1" applyFont="1" applyFill="1" applyBorder="1" applyAlignment="1" applyProtection="1">
      <alignment horizontal="left" wrapText="1" shrinkToFit="1"/>
      <protection locked="0"/>
    </xf>
    <xf numFmtId="0" fontId="47" fillId="0" borderId="0" xfId="47" applyFont="1" applyFill="1" applyBorder="1" applyAlignment="1" applyProtection="1">
      <alignment horizontal="left" wrapText="1" shrinkToFit="1"/>
      <protection locked="0"/>
    </xf>
    <xf numFmtId="0" fontId="47" fillId="0" borderId="0" xfId="47" applyFont="1" applyFill="1" applyBorder="1" applyAlignment="1" applyProtection="1">
      <alignment horizontal="left" wrapText="1"/>
      <protection locked="0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4" fillId="26" borderId="42" xfId="42" applyFont="1" applyFill="1" applyBorder="1" applyAlignment="1" applyProtection="1">
      <alignment horizontal="center" vertical="center"/>
    </xf>
    <xf numFmtId="0" fontId="24" fillId="26" borderId="28" xfId="42" applyFont="1" applyFill="1" applyBorder="1" applyAlignment="1" applyProtection="1">
      <alignment horizontal="center" vertical="center"/>
    </xf>
    <xf numFmtId="0" fontId="53" fillId="0" borderId="38" xfId="0" applyFont="1" applyBorder="1" applyAlignment="1" applyProtection="1">
      <alignment horizontal="center"/>
    </xf>
    <xf numFmtId="0" fontId="29" fillId="29" borderId="36" xfId="0" applyFont="1" applyFill="1" applyBorder="1" applyAlignment="1" applyProtection="1">
      <alignment horizontal="right" vertical="center"/>
    </xf>
    <xf numFmtId="0" fontId="29" fillId="29" borderId="34" xfId="0" applyFont="1" applyFill="1" applyBorder="1" applyAlignment="1" applyProtection="1">
      <alignment horizontal="right" vertical="center"/>
    </xf>
    <xf numFmtId="0" fontId="29" fillId="29" borderId="35" xfId="0" applyFont="1" applyFill="1" applyBorder="1" applyAlignment="1" applyProtection="1">
      <alignment horizontal="right" vertical="center"/>
    </xf>
    <xf numFmtId="0" fontId="61" fillId="29" borderId="17" xfId="0" applyFont="1" applyFill="1" applyBorder="1" applyAlignment="1" applyProtection="1">
      <alignment horizontal="center" vertical="center" wrapText="1"/>
    </xf>
    <xf numFmtId="0" fontId="61" fillId="29" borderId="10" xfId="0" applyFont="1" applyFill="1" applyBorder="1" applyAlignment="1" applyProtection="1">
      <alignment horizontal="center" vertical="center" wrapText="1"/>
    </xf>
    <xf numFmtId="0" fontId="61" fillId="29" borderId="14" xfId="0" applyFont="1" applyFill="1" applyBorder="1" applyAlignment="1" applyProtection="1">
      <alignment horizontal="center" vertical="center" wrapText="1"/>
    </xf>
    <xf numFmtId="0" fontId="27" fillId="0" borderId="33" xfId="0" applyFont="1" applyBorder="1" applyAlignment="1" applyProtection="1">
      <alignment horizontal="left" vertical="center"/>
    </xf>
    <xf numFmtId="0" fontId="27" fillId="0" borderId="13" xfId="0" applyFont="1" applyBorder="1" applyAlignment="1" applyProtection="1">
      <alignment horizontal="left" vertical="center"/>
    </xf>
    <xf numFmtId="0" fontId="27" fillId="0" borderId="22" xfId="0" applyFont="1" applyBorder="1" applyAlignment="1" applyProtection="1">
      <alignment horizontal="left" vertical="center"/>
    </xf>
    <xf numFmtId="0" fontId="25" fillId="29" borderId="17" xfId="0" applyFont="1" applyFill="1" applyBorder="1" applyAlignment="1" applyProtection="1">
      <alignment horizontal="left" vertical="center" wrapText="1" shrinkToFit="1"/>
    </xf>
    <xf numFmtId="0" fontId="25" fillId="29" borderId="10" xfId="0" applyFont="1" applyFill="1" applyBorder="1" applyAlignment="1" applyProtection="1">
      <alignment horizontal="left" vertical="center" wrapText="1" shrinkToFit="1"/>
    </xf>
    <xf numFmtId="0" fontId="25" fillId="29" borderId="14" xfId="0" applyFont="1" applyFill="1" applyBorder="1" applyAlignment="1" applyProtection="1">
      <alignment horizontal="left" vertical="center" wrapText="1" shrinkToFit="1"/>
    </xf>
    <xf numFmtId="0" fontId="27" fillId="0" borderId="21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left" vertical="center"/>
    </xf>
    <xf numFmtId="0" fontId="29" fillId="29" borderId="24" xfId="0" applyFont="1" applyFill="1" applyBorder="1" applyAlignment="1" applyProtection="1">
      <alignment horizontal="right" vertical="center"/>
    </xf>
    <xf numFmtId="0" fontId="29" fillId="29" borderId="27" xfId="0" applyFont="1" applyFill="1" applyBorder="1" applyAlignment="1" applyProtection="1">
      <alignment horizontal="right" vertical="center"/>
    </xf>
    <xf numFmtId="0" fontId="29" fillId="29" borderId="28" xfId="0" applyFont="1" applyFill="1" applyBorder="1" applyAlignment="1" applyProtection="1">
      <alignment horizontal="right" vertical="center"/>
    </xf>
    <xf numFmtId="0" fontId="60" fillId="29" borderId="24" xfId="0" applyFont="1" applyFill="1" applyBorder="1" applyAlignment="1" applyProtection="1">
      <alignment horizontal="center" vertical="center"/>
    </xf>
    <xf numFmtId="0" fontId="60" fillId="29" borderId="27" xfId="0" applyFont="1" applyFill="1" applyBorder="1" applyAlignment="1" applyProtection="1">
      <alignment horizontal="center" vertical="center"/>
    </xf>
    <xf numFmtId="0" fontId="60" fillId="29" borderId="28" xfId="0" applyFont="1" applyFill="1" applyBorder="1" applyAlignment="1" applyProtection="1">
      <alignment horizontal="center" vertical="center"/>
    </xf>
    <xf numFmtId="0" fontId="37" fillId="0" borderId="43" xfId="0" applyFont="1" applyBorder="1" applyAlignment="1" applyProtection="1">
      <alignment horizontal="left" vertical="center"/>
    </xf>
    <xf numFmtId="0" fontId="37" fillId="0" borderId="38" xfId="0" applyFont="1" applyBorder="1" applyAlignment="1" applyProtection="1">
      <alignment horizontal="left" vertical="center"/>
    </xf>
    <xf numFmtId="0" fontId="25" fillId="29" borderId="24" xfId="0" applyNumberFormat="1" applyFont="1" applyFill="1" applyBorder="1" applyAlignment="1" applyProtection="1">
      <alignment horizontal="left" vertical="center" wrapText="1" shrinkToFit="1"/>
    </xf>
    <xf numFmtId="0" fontId="25" fillId="29" borderId="27" xfId="0" applyNumberFormat="1" applyFont="1" applyFill="1" applyBorder="1" applyAlignment="1" applyProtection="1">
      <alignment horizontal="left" vertical="center" wrapText="1" shrinkToFit="1"/>
    </xf>
    <xf numFmtId="0" fontId="37" fillId="0" borderId="21" xfId="0" applyFont="1" applyBorder="1" applyAlignment="1" applyProtection="1">
      <alignment horizontal="left" vertical="center"/>
    </xf>
    <xf numFmtId="0" fontId="37" fillId="0" borderId="0" xfId="0" applyFont="1" applyBorder="1" applyAlignment="1" applyProtection="1">
      <alignment horizontal="left" vertical="center"/>
    </xf>
  </cellXfs>
  <cellStyles count="6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alculation 3" xfId="27"/>
    <cellStyle name="Check Cell 2" xfId="28"/>
    <cellStyle name="Comma 2" xfId="29"/>
    <cellStyle name="Comma 3" xfId="30"/>
    <cellStyle name="Comma 4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Input 3" xfId="39"/>
    <cellStyle name="Linked Cell 2" xfId="40"/>
    <cellStyle name="Neutral 2" xfId="41"/>
    <cellStyle name="Normal" xfId="0" builtinId="0"/>
    <cellStyle name="Normal 2" xfId="42"/>
    <cellStyle name="Normal 2 2" xfId="43"/>
    <cellStyle name="Normal 3" xfId="44"/>
    <cellStyle name="Normal 4" xfId="45"/>
    <cellStyle name="Normal 5" xfId="46"/>
    <cellStyle name="Normal 5 2" xfId="47"/>
    <cellStyle name="Normal 5_2003 konacno - 2" xfId="48"/>
    <cellStyle name="Normal 6" xfId="49"/>
    <cellStyle name="Normal_Sheet1" xfId="50"/>
    <cellStyle name="Note 2" xfId="51"/>
    <cellStyle name="Note 3" xfId="52"/>
    <cellStyle name="Output 2" xfId="53"/>
    <cellStyle name="Output 3" xfId="54"/>
    <cellStyle name="Percent 2" xfId="55"/>
    <cellStyle name="Percent 3" xfId="56"/>
    <cellStyle name="Percent 4" xfId="57"/>
    <cellStyle name="Title 2" xfId="58"/>
    <cellStyle name="Total 2" xfId="59"/>
    <cellStyle name="Total 3" xfId="60"/>
    <cellStyle name="Warning Text 2" xfId="61"/>
  </cellStyles>
  <dxfs count="88"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8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8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odluke%20o%20budzetu/budzet%202016/Prilog%202%20Pregled%20kapitalnih%20projek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ak"/>
      <sheetName val="по изворима и контима"/>
      <sheetName val="sifarnik"/>
      <sheetName val="K3"/>
      <sheetName val="ipa-šifrarnik"/>
      <sheetName val="Funkcije"/>
      <sheetName val="korisnici"/>
      <sheetName val="k4"/>
      <sheetName val="izvori"/>
      <sheetName val="projekti"/>
      <sheetName val="prenos"/>
    </sheetNames>
    <sheetDataSet>
      <sheetData sheetId="0">
        <row r="4">
          <cell r="C4" t="str">
            <v/>
          </cell>
        </row>
        <row r="11">
          <cell r="C11"/>
          <cell r="D11"/>
        </row>
        <row r="12">
          <cell r="C12"/>
          <cell r="D12"/>
        </row>
        <row r="13">
          <cell r="C13"/>
          <cell r="D13"/>
        </row>
        <row r="14">
          <cell r="C14"/>
          <cell r="D14"/>
        </row>
        <row r="15">
          <cell r="C15"/>
          <cell r="D15"/>
        </row>
        <row r="16">
          <cell r="C16"/>
          <cell r="D16"/>
        </row>
        <row r="17">
          <cell r="C17"/>
          <cell r="D17"/>
        </row>
        <row r="18">
          <cell r="C18"/>
          <cell r="D18"/>
        </row>
        <row r="19">
          <cell r="C19"/>
          <cell r="D19"/>
        </row>
        <row r="20">
          <cell r="C20"/>
          <cell r="D20"/>
        </row>
        <row r="21">
          <cell r="C21"/>
          <cell r="D21"/>
        </row>
        <row r="22">
          <cell r="C22"/>
          <cell r="D22"/>
        </row>
        <row r="23">
          <cell r="C23"/>
          <cell r="D23"/>
        </row>
        <row r="24">
          <cell r="C24"/>
          <cell r="D24"/>
        </row>
        <row r="25">
          <cell r="C25"/>
          <cell r="D25"/>
        </row>
        <row r="26">
          <cell r="C26"/>
          <cell r="D26"/>
        </row>
        <row r="27">
          <cell r="C27"/>
          <cell r="D27"/>
        </row>
        <row r="28">
          <cell r="C28"/>
          <cell r="D28"/>
        </row>
        <row r="29">
          <cell r="C29"/>
          <cell r="D29"/>
        </row>
        <row r="30">
          <cell r="C30"/>
          <cell r="D30"/>
        </row>
      </sheetData>
      <sheetData sheetId="1"/>
      <sheetData sheetId="2">
        <row r="3">
          <cell r="A3" t="str">
            <v>januar</v>
          </cell>
          <cell r="B3">
            <v>1</v>
          </cell>
        </row>
        <row r="4">
          <cell r="A4" t="str">
            <v>februar</v>
          </cell>
          <cell r="B4">
            <v>2</v>
          </cell>
        </row>
        <row r="5">
          <cell r="A5" t="str">
            <v>mart</v>
          </cell>
          <cell r="B5">
            <v>3</v>
          </cell>
        </row>
        <row r="6">
          <cell r="A6" t="str">
            <v>april</v>
          </cell>
          <cell r="B6">
            <v>4</v>
          </cell>
        </row>
        <row r="7">
          <cell r="A7" t="str">
            <v>maj</v>
          </cell>
          <cell r="B7">
            <v>5</v>
          </cell>
        </row>
        <row r="8">
          <cell r="A8" t="str">
            <v>jun</v>
          </cell>
          <cell r="B8">
            <v>6</v>
          </cell>
        </row>
        <row r="9">
          <cell r="A9" t="str">
            <v>jul</v>
          </cell>
          <cell r="B9">
            <v>7</v>
          </cell>
        </row>
        <row r="10">
          <cell r="A10" t="str">
            <v>avgust</v>
          </cell>
          <cell r="B10">
            <v>8</v>
          </cell>
        </row>
        <row r="11">
          <cell r="A11" t="str">
            <v>septembar</v>
          </cell>
          <cell r="B11">
            <v>9</v>
          </cell>
        </row>
        <row r="12">
          <cell r="A12" t="str">
            <v>oktobar</v>
          </cell>
          <cell r="B12">
            <v>10</v>
          </cell>
        </row>
        <row r="13">
          <cell r="A13" t="str">
            <v>novembar</v>
          </cell>
          <cell r="B13">
            <v>11</v>
          </cell>
        </row>
        <row r="14">
          <cell r="A14" t="str">
            <v>decembar</v>
          </cell>
          <cell r="B14">
            <v>12</v>
          </cell>
        </row>
        <row r="15">
          <cell r="A15" t="str">
            <v>јануар_01</v>
          </cell>
          <cell r="B15">
            <v>1</v>
          </cell>
        </row>
        <row r="16">
          <cell r="A16" t="str">
            <v>фебруар_02</v>
          </cell>
          <cell r="B16">
            <v>2</v>
          </cell>
        </row>
        <row r="17">
          <cell r="A17" t="str">
            <v>март_03</v>
          </cell>
          <cell r="B17">
            <v>3</v>
          </cell>
        </row>
        <row r="18">
          <cell r="A18" t="str">
            <v>април_04</v>
          </cell>
          <cell r="B18">
            <v>4</v>
          </cell>
        </row>
        <row r="19">
          <cell r="A19" t="str">
            <v>мај_05</v>
          </cell>
          <cell r="B19">
            <v>5</v>
          </cell>
        </row>
        <row r="20">
          <cell r="A20" t="str">
            <v>јун_06</v>
          </cell>
          <cell r="B20">
            <v>6</v>
          </cell>
        </row>
        <row r="21">
          <cell r="A21" t="str">
            <v>јул_07</v>
          </cell>
          <cell r="B21">
            <v>7</v>
          </cell>
        </row>
        <row r="22">
          <cell r="A22" t="str">
            <v>август_08</v>
          </cell>
          <cell r="B22">
            <v>8</v>
          </cell>
        </row>
        <row r="23">
          <cell r="A23" t="str">
            <v>септембар_09</v>
          </cell>
          <cell r="B23">
            <v>9</v>
          </cell>
        </row>
        <row r="24">
          <cell r="A24" t="str">
            <v>октобар_10</v>
          </cell>
          <cell r="B24">
            <v>10</v>
          </cell>
        </row>
        <row r="25">
          <cell r="A25" t="str">
            <v>новембар_11</v>
          </cell>
          <cell r="B25">
            <v>11</v>
          </cell>
        </row>
        <row r="26">
          <cell r="A26" t="str">
            <v>децембар_12</v>
          </cell>
          <cell r="B26">
            <v>12</v>
          </cell>
        </row>
        <row r="40">
          <cell r="A40">
            <v>1</v>
          </cell>
          <cell r="B40" t="str">
            <v>Александровац</v>
          </cell>
          <cell r="C40">
            <v>1</v>
          </cell>
        </row>
        <row r="41">
          <cell r="A41">
            <v>2</v>
          </cell>
          <cell r="B41" t="str">
            <v>Алексинац</v>
          </cell>
          <cell r="C41">
            <v>2</v>
          </cell>
        </row>
        <row r="42">
          <cell r="A42">
            <v>3</v>
          </cell>
          <cell r="B42" t="str">
            <v>Аранђеловац</v>
          </cell>
          <cell r="C42">
            <v>3</v>
          </cell>
        </row>
        <row r="43">
          <cell r="A43">
            <v>4</v>
          </cell>
          <cell r="B43" t="str">
            <v>Ариље</v>
          </cell>
          <cell r="C43">
            <v>4</v>
          </cell>
        </row>
        <row r="44">
          <cell r="A44">
            <v>6</v>
          </cell>
          <cell r="B44" t="str">
            <v>Бабушница</v>
          </cell>
          <cell r="C44">
            <v>6</v>
          </cell>
        </row>
        <row r="45">
          <cell r="A45">
            <v>7</v>
          </cell>
          <cell r="B45" t="str">
            <v>Бајина Башта</v>
          </cell>
          <cell r="C45">
            <v>7</v>
          </cell>
        </row>
        <row r="46">
          <cell r="A46">
            <v>8</v>
          </cell>
          <cell r="B46" t="str">
            <v>Баточина</v>
          </cell>
          <cell r="C46">
            <v>8</v>
          </cell>
        </row>
        <row r="47">
          <cell r="A47">
            <v>9</v>
          </cell>
          <cell r="B47" t="str">
            <v>Бела Паланка</v>
          </cell>
          <cell r="C47">
            <v>9</v>
          </cell>
        </row>
        <row r="48">
          <cell r="A48">
            <v>23</v>
          </cell>
          <cell r="B48" t="str">
            <v>Блаце</v>
          </cell>
          <cell r="C48">
            <v>23</v>
          </cell>
        </row>
        <row r="49">
          <cell r="A49">
            <v>24</v>
          </cell>
          <cell r="B49" t="str">
            <v>Богатић</v>
          </cell>
          <cell r="C49">
            <v>24</v>
          </cell>
        </row>
        <row r="50">
          <cell r="A50">
            <v>25</v>
          </cell>
          <cell r="B50" t="str">
            <v>Бојник</v>
          </cell>
          <cell r="C50">
            <v>25</v>
          </cell>
        </row>
        <row r="51">
          <cell r="A51">
            <v>26</v>
          </cell>
          <cell r="B51" t="str">
            <v>Бољевац</v>
          </cell>
          <cell r="C51">
            <v>26</v>
          </cell>
        </row>
        <row r="52">
          <cell r="A52">
            <v>27</v>
          </cell>
          <cell r="B52" t="str">
            <v>Бор</v>
          </cell>
          <cell r="C52">
            <v>27</v>
          </cell>
        </row>
        <row r="53">
          <cell r="A53">
            <v>28</v>
          </cell>
          <cell r="B53" t="str">
            <v>Босилеград</v>
          </cell>
          <cell r="C53">
            <v>28</v>
          </cell>
        </row>
        <row r="54">
          <cell r="A54">
            <v>29</v>
          </cell>
          <cell r="B54" t="str">
            <v>Брус</v>
          </cell>
          <cell r="C54">
            <v>29</v>
          </cell>
        </row>
        <row r="55">
          <cell r="A55">
            <v>30</v>
          </cell>
          <cell r="B55" t="str">
            <v>Бујановац</v>
          </cell>
          <cell r="C55">
            <v>30</v>
          </cell>
        </row>
        <row r="56">
          <cell r="A56">
            <v>31</v>
          </cell>
          <cell r="B56" t="str">
            <v>Црна Трава</v>
          </cell>
          <cell r="C56">
            <v>31</v>
          </cell>
        </row>
        <row r="57">
          <cell r="A57">
            <v>32</v>
          </cell>
          <cell r="B57" t="str">
            <v>Ћићевац</v>
          </cell>
          <cell r="C57">
            <v>32</v>
          </cell>
        </row>
        <row r="58">
          <cell r="A58">
            <v>33</v>
          </cell>
          <cell r="B58" t="str">
            <v>Ћуприја</v>
          </cell>
          <cell r="C58">
            <v>33</v>
          </cell>
        </row>
        <row r="59">
          <cell r="A59">
            <v>34</v>
          </cell>
          <cell r="B59" t="str">
            <v>Чачак</v>
          </cell>
          <cell r="C59">
            <v>34</v>
          </cell>
        </row>
        <row r="60">
          <cell r="A60">
            <v>35</v>
          </cell>
          <cell r="B60" t="str">
            <v>Чајетина</v>
          </cell>
          <cell r="C60">
            <v>35</v>
          </cell>
        </row>
        <row r="61">
          <cell r="A61">
            <v>36</v>
          </cell>
          <cell r="B61" t="str">
            <v>Деспотовац</v>
          </cell>
          <cell r="C61">
            <v>36</v>
          </cell>
        </row>
        <row r="62">
          <cell r="A62">
            <v>37</v>
          </cell>
          <cell r="B62" t="str">
            <v>Димитровград</v>
          </cell>
          <cell r="C62">
            <v>37</v>
          </cell>
        </row>
        <row r="63">
          <cell r="A63">
            <v>38</v>
          </cell>
          <cell r="B63" t="str">
            <v>Дољевац</v>
          </cell>
          <cell r="C63">
            <v>38</v>
          </cell>
        </row>
        <row r="64">
          <cell r="A64">
            <v>39</v>
          </cell>
          <cell r="B64" t="str">
            <v>Гаџин Хан</v>
          </cell>
          <cell r="C64">
            <v>39</v>
          </cell>
        </row>
        <row r="65">
          <cell r="A65">
            <v>40</v>
          </cell>
          <cell r="B65" t="str">
            <v>Голубац</v>
          </cell>
          <cell r="C65">
            <v>40</v>
          </cell>
        </row>
        <row r="66">
          <cell r="A66">
            <v>41</v>
          </cell>
          <cell r="B66" t="str">
            <v>Горњи Милановац</v>
          </cell>
          <cell r="C66">
            <v>41</v>
          </cell>
        </row>
        <row r="67">
          <cell r="A67">
            <v>42</v>
          </cell>
          <cell r="B67" t="str">
            <v>Ивањица</v>
          </cell>
          <cell r="C67">
            <v>42</v>
          </cell>
        </row>
        <row r="68">
          <cell r="A68">
            <v>43</v>
          </cell>
          <cell r="B68" t="str">
            <v>Кладово</v>
          </cell>
          <cell r="C68">
            <v>43</v>
          </cell>
        </row>
        <row r="69">
          <cell r="A69">
            <v>44</v>
          </cell>
          <cell r="B69" t="str">
            <v>Кнић</v>
          </cell>
          <cell r="C69">
            <v>44</v>
          </cell>
        </row>
        <row r="70">
          <cell r="A70">
            <v>45</v>
          </cell>
          <cell r="B70" t="str">
            <v>Књажевац</v>
          </cell>
          <cell r="C70">
            <v>45</v>
          </cell>
        </row>
        <row r="71">
          <cell r="A71">
            <v>46</v>
          </cell>
          <cell r="B71" t="str">
            <v>Коцељева</v>
          </cell>
          <cell r="C71">
            <v>46</v>
          </cell>
        </row>
        <row r="72">
          <cell r="A72">
            <v>48</v>
          </cell>
          <cell r="B72" t="str">
            <v>Косјерић</v>
          </cell>
          <cell r="C72">
            <v>48</v>
          </cell>
        </row>
        <row r="73">
          <cell r="A73">
            <v>50</v>
          </cell>
          <cell r="B73" t="str">
            <v>Краљево</v>
          </cell>
          <cell r="C73">
            <v>50</v>
          </cell>
        </row>
        <row r="74">
          <cell r="A74">
            <v>51</v>
          </cell>
          <cell r="B74" t="str">
            <v>Крупањ</v>
          </cell>
          <cell r="C74">
            <v>51</v>
          </cell>
        </row>
        <row r="75">
          <cell r="A75">
            <v>52</v>
          </cell>
          <cell r="B75" t="str">
            <v>Крушевац</v>
          </cell>
          <cell r="C75">
            <v>52</v>
          </cell>
        </row>
        <row r="76">
          <cell r="A76">
            <v>53</v>
          </cell>
          <cell r="B76" t="str">
            <v>Кучево</v>
          </cell>
          <cell r="C76">
            <v>53</v>
          </cell>
        </row>
        <row r="77">
          <cell r="A77">
            <v>54</v>
          </cell>
          <cell r="B77" t="str">
            <v>Куршумлија</v>
          </cell>
          <cell r="C77">
            <v>54</v>
          </cell>
        </row>
        <row r="78">
          <cell r="A78">
            <v>55</v>
          </cell>
          <cell r="B78" t="str">
            <v>Лајковац</v>
          </cell>
          <cell r="C78">
            <v>55</v>
          </cell>
        </row>
        <row r="79">
          <cell r="A79">
            <v>57</v>
          </cell>
          <cell r="B79" t="str">
            <v>Лебане</v>
          </cell>
          <cell r="C79">
            <v>57</v>
          </cell>
        </row>
        <row r="80">
          <cell r="A80">
            <v>58</v>
          </cell>
          <cell r="B80" t="str">
            <v>Лесковац</v>
          </cell>
          <cell r="C80">
            <v>58</v>
          </cell>
        </row>
        <row r="81">
          <cell r="A81">
            <v>59</v>
          </cell>
          <cell r="B81" t="str">
            <v>Лозница</v>
          </cell>
          <cell r="C81">
            <v>59</v>
          </cell>
        </row>
        <row r="82">
          <cell r="A82">
            <v>59</v>
          </cell>
          <cell r="B82" t="str">
            <v>Лозница</v>
          </cell>
          <cell r="C82">
            <v>59</v>
          </cell>
        </row>
        <row r="83">
          <cell r="A83">
            <v>60</v>
          </cell>
          <cell r="B83" t="str">
            <v>Лучани</v>
          </cell>
          <cell r="C83">
            <v>60</v>
          </cell>
        </row>
        <row r="84">
          <cell r="A84">
            <v>61</v>
          </cell>
          <cell r="B84" t="str">
            <v>Љиг</v>
          </cell>
          <cell r="C84">
            <v>61</v>
          </cell>
        </row>
        <row r="85">
          <cell r="A85">
            <v>62</v>
          </cell>
          <cell r="B85" t="str">
            <v>Љубовија</v>
          </cell>
          <cell r="C85">
            <v>62</v>
          </cell>
        </row>
        <row r="86">
          <cell r="A86">
            <v>63</v>
          </cell>
          <cell r="B86" t="str">
            <v>Мајданпек</v>
          </cell>
          <cell r="C86">
            <v>63</v>
          </cell>
        </row>
        <row r="87">
          <cell r="A87">
            <v>65</v>
          </cell>
          <cell r="B87" t="str">
            <v>Мали Зворник</v>
          </cell>
          <cell r="C87">
            <v>65</v>
          </cell>
        </row>
        <row r="88">
          <cell r="A88">
            <v>66</v>
          </cell>
          <cell r="B88" t="str">
            <v>Мало Црниће</v>
          </cell>
          <cell r="C88">
            <v>66</v>
          </cell>
        </row>
        <row r="89">
          <cell r="A89">
            <v>67</v>
          </cell>
          <cell r="B89" t="str">
            <v>Медвеђа</v>
          </cell>
          <cell r="C89">
            <v>67</v>
          </cell>
        </row>
        <row r="90">
          <cell r="A90">
            <v>68</v>
          </cell>
          <cell r="B90" t="str">
            <v>Мерошина</v>
          </cell>
          <cell r="C90">
            <v>68</v>
          </cell>
        </row>
        <row r="91">
          <cell r="A91">
            <v>69</v>
          </cell>
          <cell r="B91" t="str">
            <v>Мионица</v>
          </cell>
          <cell r="C91">
            <v>69</v>
          </cell>
        </row>
        <row r="92">
          <cell r="A92">
            <v>72</v>
          </cell>
          <cell r="B92" t="str">
            <v>Неготин</v>
          </cell>
          <cell r="C92">
            <v>72</v>
          </cell>
        </row>
        <row r="93">
          <cell r="A93">
            <v>74</v>
          </cell>
          <cell r="B93" t="str">
            <v>Нова Варош</v>
          </cell>
          <cell r="C93">
            <v>74</v>
          </cell>
        </row>
        <row r="94">
          <cell r="A94">
            <v>75</v>
          </cell>
          <cell r="B94" t="str">
            <v>Нови Пазар</v>
          </cell>
          <cell r="C94">
            <v>75</v>
          </cell>
        </row>
        <row r="95">
          <cell r="A95">
            <v>76</v>
          </cell>
          <cell r="B95" t="str">
            <v>Осечина</v>
          </cell>
          <cell r="C95">
            <v>76</v>
          </cell>
        </row>
        <row r="96">
          <cell r="A96">
            <v>77</v>
          </cell>
          <cell r="B96" t="str">
            <v>Параћин</v>
          </cell>
          <cell r="C96">
            <v>77</v>
          </cell>
        </row>
        <row r="97">
          <cell r="A97">
            <v>78</v>
          </cell>
          <cell r="B97" t="str">
            <v>Петровац на Млави</v>
          </cell>
          <cell r="C97">
            <v>78</v>
          </cell>
        </row>
        <row r="98">
          <cell r="A98">
            <v>79</v>
          </cell>
          <cell r="B98" t="str">
            <v>Пирот</v>
          </cell>
          <cell r="C98">
            <v>79</v>
          </cell>
        </row>
        <row r="99">
          <cell r="A99">
            <v>80</v>
          </cell>
          <cell r="B99" t="str">
            <v>Пожаревац</v>
          </cell>
          <cell r="C99">
            <v>80</v>
          </cell>
        </row>
        <row r="100">
          <cell r="A100">
            <v>81</v>
          </cell>
          <cell r="B100" t="str">
            <v>Пожега</v>
          </cell>
          <cell r="C100">
            <v>81</v>
          </cell>
        </row>
        <row r="101">
          <cell r="A101">
            <v>82</v>
          </cell>
          <cell r="B101" t="str">
            <v>Прешево</v>
          </cell>
          <cell r="C101">
            <v>82</v>
          </cell>
        </row>
        <row r="102">
          <cell r="A102">
            <v>83</v>
          </cell>
          <cell r="B102" t="str">
            <v>Прибој</v>
          </cell>
          <cell r="C102">
            <v>83</v>
          </cell>
        </row>
        <row r="103">
          <cell r="A103">
            <v>84</v>
          </cell>
          <cell r="B103" t="str">
            <v>Пријепоље</v>
          </cell>
          <cell r="C103">
            <v>84</v>
          </cell>
        </row>
        <row r="104">
          <cell r="A104">
            <v>85</v>
          </cell>
          <cell r="B104" t="str">
            <v>Прокупље</v>
          </cell>
          <cell r="C104">
            <v>85</v>
          </cell>
        </row>
        <row r="105">
          <cell r="A105">
            <v>86</v>
          </cell>
          <cell r="B105" t="str">
            <v>Рача</v>
          </cell>
          <cell r="C105">
            <v>86</v>
          </cell>
        </row>
        <row r="106">
          <cell r="A106">
            <v>87</v>
          </cell>
          <cell r="B106" t="str">
            <v>Рашка</v>
          </cell>
          <cell r="C106">
            <v>87</v>
          </cell>
        </row>
        <row r="107">
          <cell r="A107">
            <v>88</v>
          </cell>
          <cell r="B107" t="str">
            <v>Ражањ</v>
          </cell>
          <cell r="C107">
            <v>88</v>
          </cell>
        </row>
        <row r="108">
          <cell r="A108">
            <v>89</v>
          </cell>
          <cell r="B108" t="str">
            <v>Рековац</v>
          </cell>
          <cell r="C108">
            <v>89</v>
          </cell>
        </row>
        <row r="109">
          <cell r="A109">
            <v>91</v>
          </cell>
          <cell r="B109" t="str">
            <v>Сјеница</v>
          </cell>
          <cell r="C109">
            <v>91</v>
          </cell>
        </row>
        <row r="110">
          <cell r="A110">
            <v>92</v>
          </cell>
          <cell r="B110" t="str">
            <v>Смедерево</v>
          </cell>
          <cell r="C110">
            <v>92</v>
          </cell>
        </row>
        <row r="111">
          <cell r="A111">
            <v>93</v>
          </cell>
          <cell r="B111" t="str">
            <v>Смедеревска Паланка</v>
          </cell>
          <cell r="C111">
            <v>93</v>
          </cell>
        </row>
        <row r="112">
          <cell r="A112">
            <v>94</v>
          </cell>
          <cell r="B112" t="str">
            <v>Сокобања</v>
          </cell>
          <cell r="C112">
            <v>94</v>
          </cell>
        </row>
        <row r="113">
          <cell r="A113">
            <v>95</v>
          </cell>
          <cell r="B113" t="str">
            <v>Сурдулица</v>
          </cell>
          <cell r="C113">
            <v>95</v>
          </cell>
        </row>
        <row r="114">
          <cell r="A114">
            <v>96</v>
          </cell>
          <cell r="B114" t="str">
            <v>Јагодина</v>
          </cell>
          <cell r="C114">
            <v>96</v>
          </cell>
        </row>
        <row r="115">
          <cell r="A115">
            <v>97</v>
          </cell>
          <cell r="B115" t="str">
            <v>Свилајнац</v>
          </cell>
          <cell r="C115">
            <v>97</v>
          </cell>
        </row>
        <row r="116">
          <cell r="A116">
            <v>98</v>
          </cell>
          <cell r="B116" t="str">
            <v>Сврљиг</v>
          </cell>
          <cell r="C116">
            <v>98</v>
          </cell>
        </row>
        <row r="117">
          <cell r="A117">
            <v>99</v>
          </cell>
          <cell r="B117" t="str">
            <v>Шабац</v>
          </cell>
          <cell r="C117">
            <v>99</v>
          </cell>
        </row>
        <row r="118">
          <cell r="A118">
            <v>100</v>
          </cell>
          <cell r="B118" t="str">
            <v>Ужице</v>
          </cell>
          <cell r="C118">
            <v>100</v>
          </cell>
        </row>
        <row r="119">
          <cell r="A119">
            <v>101</v>
          </cell>
          <cell r="B119" t="str">
            <v>Топола</v>
          </cell>
          <cell r="C119">
            <v>101</v>
          </cell>
        </row>
        <row r="120">
          <cell r="A120">
            <v>102</v>
          </cell>
          <cell r="B120" t="str">
            <v>Трговиште</v>
          </cell>
          <cell r="C120">
            <v>102</v>
          </cell>
        </row>
        <row r="121">
          <cell r="A121">
            <v>103</v>
          </cell>
          <cell r="B121" t="str">
            <v>Трстеник</v>
          </cell>
          <cell r="C121">
            <v>103</v>
          </cell>
        </row>
        <row r="122">
          <cell r="A122">
            <v>104</v>
          </cell>
          <cell r="B122" t="str">
            <v>Тутин</v>
          </cell>
          <cell r="C122">
            <v>104</v>
          </cell>
        </row>
        <row r="123">
          <cell r="A123">
            <v>105</v>
          </cell>
          <cell r="B123" t="str">
            <v>Уб</v>
          </cell>
          <cell r="C123">
            <v>105</v>
          </cell>
        </row>
        <row r="124">
          <cell r="A124">
            <v>107</v>
          </cell>
          <cell r="B124" t="str">
            <v>Ваљево</v>
          </cell>
          <cell r="C124">
            <v>107</v>
          </cell>
        </row>
        <row r="125">
          <cell r="A125">
            <v>108</v>
          </cell>
          <cell r="B125" t="str">
            <v>Варварин</v>
          </cell>
          <cell r="C125">
            <v>108</v>
          </cell>
        </row>
        <row r="126">
          <cell r="A126">
            <v>109</v>
          </cell>
          <cell r="B126" t="str">
            <v>Велика Плана</v>
          </cell>
          <cell r="C126">
            <v>109</v>
          </cell>
        </row>
        <row r="127">
          <cell r="A127">
            <v>110</v>
          </cell>
          <cell r="B127" t="str">
            <v>Велико Градиште</v>
          </cell>
          <cell r="C127">
            <v>110</v>
          </cell>
        </row>
        <row r="128">
          <cell r="A128">
            <v>111</v>
          </cell>
          <cell r="B128" t="str">
            <v>Владичин Хан</v>
          </cell>
          <cell r="C128">
            <v>111</v>
          </cell>
        </row>
        <row r="129">
          <cell r="A129">
            <v>112</v>
          </cell>
          <cell r="B129" t="str">
            <v>Владимирци</v>
          </cell>
          <cell r="C129">
            <v>112</v>
          </cell>
        </row>
        <row r="130">
          <cell r="A130">
            <v>113</v>
          </cell>
          <cell r="B130" t="str">
            <v>Власотинце</v>
          </cell>
          <cell r="C130">
            <v>113</v>
          </cell>
        </row>
        <row r="131">
          <cell r="A131">
            <v>114</v>
          </cell>
          <cell r="B131" t="str">
            <v>Врање</v>
          </cell>
          <cell r="C131">
            <v>114</v>
          </cell>
        </row>
        <row r="132">
          <cell r="A132">
            <v>115</v>
          </cell>
          <cell r="B132" t="str">
            <v>Врњачка Бања</v>
          </cell>
          <cell r="C132">
            <v>115</v>
          </cell>
        </row>
        <row r="133">
          <cell r="A133">
            <v>116</v>
          </cell>
          <cell r="B133" t="str">
            <v>Зајечар</v>
          </cell>
          <cell r="C133">
            <v>116</v>
          </cell>
        </row>
        <row r="134">
          <cell r="A134">
            <v>117</v>
          </cell>
          <cell r="B134" t="str">
            <v>Жабари</v>
          </cell>
          <cell r="C134">
            <v>117</v>
          </cell>
        </row>
        <row r="135">
          <cell r="A135">
            <v>118</v>
          </cell>
          <cell r="B135" t="str">
            <v>Жагубица</v>
          </cell>
          <cell r="C135">
            <v>118</v>
          </cell>
        </row>
        <row r="136">
          <cell r="A136">
            <v>119</v>
          </cell>
          <cell r="B136" t="str">
            <v>Житорађа</v>
          </cell>
          <cell r="C136">
            <v>119</v>
          </cell>
        </row>
        <row r="137">
          <cell r="A137">
            <v>121</v>
          </cell>
          <cell r="B137" t="str">
            <v>Лапово</v>
          </cell>
          <cell r="C137">
            <v>121</v>
          </cell>
        </row>
        <row r="138">
          <cell r="A138">
            <v>201</v>
          </cell>
          <cell r="B138" t="str">
            <v>Ада</v>
          </cell>
          <cell r="C138">
            <v>201</v>
          </cell>
        </row>
        <row r="139">
          <cell r="A139">
            <v>202</v>
          </cell>
          <cell r="B139" t="str">
            <v>Алибунар</v>
          </cell>
          <cell r="C139">
            <v>202</v>
          </cell>
        </row>
        <row r="140">
          <cell r="A140">
            <v>203</v>
          </cell>
          <cell r="B140" t="str">
            <v>Апатин</v>
          </cell>
          <cell r="C140">
            <v>203</v>
          </cell>
        </row>
        <row r="141">
          <cell r="A141">
            <v>204</v>
          </cell>
          <cell r="B141" t="str">
            <v>Бач</v>
          </cell>
          <cell r="C141">
            <v>204</v>
          </cell>
        </row>
        <row r="142">
          <cell r="A142">
            <v>205</v>
          </cell>
          <cell r="B142" t="str">
            <v>Бачка Паланка</v>
          </cell>
          <cell r="C142">
            <v>205</v>
          </cell>
        </row>
        <row r="143">
          <cell r="A143">
            <v>206</v>
          </cell>
          <cell r="B143" t="str">
            <v>Бачка Топола</v>
          </cell>
          <cell r="C143">
            <v>206</v>
          </cell>
        </row>
        <row r="144">
          <cell r="A144">
            <v>207</v>
          </cell>
          <cell r="B144" t="str">
            <v>Бачки Петровац</v>
          </cell>
          <cell r="C144">
            <v>207</v>
          </cell>
        </row>
        <row r="145">
          <cell r="A145">
            <v>208</v>
          </cell>
          <cell r="B145" t="str">
            <v>Бечеј</v>
          </cell>
          <cell r="C145">
            <v>208</v>
          </cell>
        </row>
        <row r="146">
          <cell r="A146">
            <v>209</v>
          </cell>
          <cell r="B146" t="str">
            <v>Бела Црква</v>
          </cell>
          <cell r="C146">
            <v>209</v>
          </cell>
        </row>
        <row r="147">
          <cell r="A147">
            <v>210</v>
          </cell>
          <cell r="B147" t="str">
            <v>Беочин</v>
          </cell>
          <cell r="C147">
            <v>210</v>
          </cell>
        </row>
        <row r="148">
          <cell r="A148">
            <v>211</v>
          </cell>
          <cell r="B148" t="str">
            <v>Чока</v>
          </cell>
          <cell r="C148">
            <v>211</v>
          </cell>
        </row>
        <row r="149">
          <cell r="A149">
            <v>212</v>
          </cell>
          <cell r="B149" t="str">
            <v>Инђија</v>
          </cell>
          <cell r="C149">
            <v>212</v>
          </cell>
        </row>
        <row r="150">
          <cell r="A150">
            <v>213</v>
          </cell>
          <cell r="B150" t="str">
            <v>Ириг</v>
          </cell>
          <cell r="C150">
            <v>213</v>
          </cell>
        </row>
        <row r="151">
          <cell r="A151">
            <v>214</v>
          </cell>
          <cell r="B151" t="str">
            <v>Кањижа</v>
          </cell>
          <cell r="C151">
            <v>214</v>
          </cell>
        </row>
        <row r="152">
          <cell r="A152">
            <v>215</v>
          </cell>
          <cell r="B152" t="str">
            <v>Кикинда</v>
          </cell>
          <cell r="C152">
            <v>215</v>
          </cell>
        </row>
        <row r="153">
          <cell r="A153">
            <v>216</v>
          </cell>
          <cell r="B153" t="str">
            <v>Ковачица</v>
          </cell>
          <cell r="C153">
            <v>216</v>
          </cell>
        </row>
        <row r="154">
          <cell r="A154">
            <v>217</v>
          </cell>
          <cell r="B154" t="str">
            <v>Ковин</v>
          </cell>
          <cell r="C154">
            <v>217</v>
          </cell>
        </row>
        <row r="155">
          <cell r="A155">
            <v>218</v>
          </cell>
          <cell r="B155" t="str">
            <v>Кула</v>
          </cell>
          <cell r="C155">
            <v>218</v>
          </cell>
        </row>
        <row r="156">
          <cell r="A156">
            <v>219</v>
          </cell>
          <cell r="B156" t="str">
            <v>Мали Иђош</v>
          </cell>
          <cell r="C156">
            <v>219</v>
          </cell>
        </row>
        <row r="157">
          <cell r="A157">
            <v>220</v>
          </cell>
          <cell r="B157" t="str">
            <v>Нова Црња</v>
          </cell>
          <cell r="C157">
            <v>220</v>
          </cell>
        </row>
        <row r="158">
          <cell r="A158">
            <v>221</v>
          </cell>
          <cell r="B158" t="str">
            <v>Нови Бечеј</v>
          </cell>
          <cell r="C158">
            <v>221</v>
          </cell>
        </row>
        <row r="159">
          <cell r="A159">
            <v>222</v>
          </cell>
          <cell r="B159" t="str">
            <v>Нови Кнежевац</v>
          </cell>
          <cell r="C159">
            <v>222</v>
          </cell>
        </row>
        <row r="160">
          <cell r="A160">
            <v>224</v>
          </cell>
          <cell r="B160" t="str">
            <v>Оџаци</v>
          </cell>
          <cell r="C160">
            <v>224</v>
          </cell>
        </row>
        <row r="161">
          <cell r="A161">
            <v>225</v>
          </cell>
          <cell r="B161" t="str">
            <v>Опово</v>
          </cell>
          <cell r="C161">
            <v>225</v>
          </cell>
        </row>
        <row r="162">
          <cell r="A162">
            <v>226</v>
          </cell>
          <cell r="B162" t="str">
            <v>Панчево</v>
          </cell>
          <cell r="C162">
            <v>226</v>
          </cell>
        </row>
        <row r="163">
          <cell r="A163">
            <v>227</v>
          </cell>
          <cell r="B163" t="str">
            <v>Пећинци</v>
          </cell>
          <cell r="C163">
            <v>227</v>
          </cell>
        </row>
        <row r="164">
          <cell r="A164">
            <v>228</v>
          </cell>
          <cell r="B164" t="str">
            <v>Пландиште</v>
          </cell>
          <cell r="C164">
            <v>228</v>
          </cell>
        </row>
        <row r="165">
          <cell r="A165">
            <v>229</v>
          </cell>
          <cell r="B165" t="str">
            <v>Рума</v>
          </cell>
          <cell r="C165">
            <v>229</v>
          </cell>
        </row>
        <row r="166">
          <cell r="A166">
            <v>230</v>
          </cell>
          <cell r="B166" t="str">
            <v>Сечањ</v>
          </cell>
          <cell r="C166">
            <v>230</v>
          </cell>
        </row>
        <row r="167">
          <cell r="A167">
            <v>231</v>
          </cell>
          <cell r="B167" t="str">
            <v>Сента</v>
          </cell>
          <cell r="C167">
            <v>231</v>
          </cell>
        </row>
        <row r="168">
          <cell r="A168">
            <v>232</v>
          </cell>
          <cell r="B168" t="str">
            <v>Сомбор</v>
          </cell>
          <cell r="C168">
            <v>232</v>
          </cell>
        </row>
        <row r="169">
          <cell r="A169">
            <v>233</v>
          </cell>
          <cell r="B169" t="str">
            <v>Србобран</v>
          </cell>
          <cell r="C169">
            <v>233</v>
          </cell>
        </row>
        <row r="170">
          <cell r="A170">
            <v>234</v>
          </cell>
          <cell r="B170" t="str">
            <v>Сремска Митровица</v>
          </cell>
          <cell r="C170">
            <v>234</v>
          </cell>
        </row>
        <row r="171">
          <cell r="A171">
            <v>235</v>
          </cell>
          <cell r="B171" t="str">
            <v>Стара Пазова</v>
          </cell>
          <cell r="C171">
            <v>235</v>
          </cell>
        </row>
        <row r="172">
          <cell r="A172">
            <v>236</v>
          </cell>
          <cell r="B172" t="str">
            <v>Суботица</v>
          </cell>
          <cell r="C172">
            <v>236</v>
          </cell>
        </row>
        <row r="173">
          <cell r="A173">
            <v>237</v>
          </cell>
          <cell r="B173" t="str">
            <v>Шид</v>
          </cell>
          <cell r="C173">
            <v>237</v>
          </cell>
        </row>
        <row r="174">
          <cell r="A174">
            <v>238</v>
          </cell>
          <cell r="B174" t="str">
            <v>Темерин</v>
          </cell>
          <cell r="C174">
            <v>238</v>
          </cell>
        </row>
        <row r="175">
          <cell r="A175">
            <v>239</v>
          </cell>
          <cell r="B175" t="str">
            <v>Тител</v>
          </cell>
          <cell r="C175">
            <v>239</v>
          </cell>
        </row>
        <row r="176">
          <cell r="A176">
            <v>240</v>
          </cell>
          <cell r="B176" t="str">
            <v>Врбас</v>
          </cell>
          <cell r="C176">
            <v>240</v>
          </cell>
        </row>
        <row r="177">
          <cell r="A177">
            <v>241</v>
          </cell>
          <cell r="B177" t="str">
            <v>Вршац</v>
          </cell>
          <cell r="C177">
            <v>241</v>
          </cell>
        </row>
        <row r="178">
          <cell r="A178">
            <v>242</v>
          </cell>
          <cell r="B178" t="str">
            <v>Зрењанин</v>
          </cell>
          <cell r="C178">
            <v>242</v>
          </cell>
        </row>
        <row r="179">
          <cell r="A179">
            <v>243</v>
          </cell>
          <cell r="B179" t="str">
            <v>Жабаљ</v>
          </cell>
          <cell r="C179">
            <v>243</v>
          </cell>
        </row>
        <row r="180">
          <cell r="A180">
            <v>244</v>
          </cell>
          <cell r="B180" t="str">
            <v>Житиште</v>
          </cell>
          <cell r="C180">
            <v>244</v>
          </cell>
        </row>
        <row r="181">
          <cell r="A181">
            <v>250</v>
          </cell>
          <cell r="B181" t="str">
            <v>Сремски Карловци</v>
          </cell>
          <cell r="C181">
            <v>250</v>
          </cell>
        </row>
        <row r="182">
          <cell r="A182">
            <v>310</v>
          </cell>
          <cell r="B182" t="str">
            <v>Косовска Митровица</v>
          </cell>
          <cell r="C182">
            <v>310</v>
          </cell>
        </row>
        <row r="183">
          <cell r="A183">
            <v>311</v>
          </cell>
          <cell r="B183" t="str">
            <v>Лепосавић</v>
          </cell>
          <cell r="C183">
            <v>311</v>
          </cell>
        </row>
        <row r="184">
          <cell r="A184">
            <v>324</v>
          </cell>
          <cell r="B184" t="str">
            <v>Зубин Поток</v>
          </cell>
          <cell r="C184">
            <v>324</v>
          </cell>
        </row>
        <row r="185">
          <cell r="A185">
            <v>326</v>
          </cell>
          <cell r="B185" t="str">
            <v>Штрпце</v>
          </cell>
          <cell r="C185">
            <v>326</v>
          </cell>
        </row>
        <row r="186">
          <cell r="A186">
            <v>330</v>
          </cell>
          <cell r="B186" t="str">
            <v>Звечан</v>
          </cell>
          <cell r="C186">
            <v>330</v>
          </cell>
        </row>
        <row r="187">
          <cell r="A187">
            <v>501</v>
          </cell>
          <cell r="B187" t="str">
            <v>Београд</v>
          </cell>
          <cell r="C187">
            <v>501</v>
          </cell>
        </row>
        <row r="188">
          <cell r="A188">
            <v>511</v>
          </cell>
          <cell r="B188" t="str">
            <v>Нови Сад</v>
          </cell>
          <cell r="C188">
            <v>511</v>
          </cell>
        </row>
        <row r="189">
          <cell r="A189">
            <v>521</v>
          </cell>
          <cell r="B189" t="str">
            <v>Ниш</v>
          </cell>
          <cell r="C189">
            <v>521</v>
          </cell>
        </row>
        <row r="190">
          <cell r="A190">
            <v>531</v>
          </cell>
          <cell r="B190" t="str">
            <v>Крагујевац</v>
          </cell>
          <cell r="C190">
            <v>531</v>
          </cell>
        </row>
        <row r="191">
          <cell r="A191">
            <v>581</v>
          </cell>
          <cell r="B191" t="str">
            <v>АП Војводина</v>
          </cell>
          <cell r="C191">
            <v>581</v>
          </cell>
        </row>
        <row r="192">
          <cell r="A192"/>
          <cell r="B192"/>
          <cell r="C192"/>
        </row>
        <row r="193">
          <cell r="A193"/>
          <cell r="B193"/>
          <cell r="C193"/>
        </row>
        <row r="194">
          <cell r="A194"/>
          <cell r="B194"/>
          <cell r="C194"/>
        </row>
        <row r="195">
          <cell r="A195"/>
          <cell r="B195"/>
          <cell r="C195"/>
        </row>
        <row r="196">
          <cell r="A196"/>
          <cell r="B196"/>
          <cell r="C196"/>
        </row>
        <row r="200">
          <cell r="A200" t="str">
            <v>јануар_01_Први део плате</v>
          </cell>
        </row>
        <row r="201">
          <cell r="A201" t="str">
            <v>јануар_01_Други део плате</v>
          </cell>
        </row>
        <row r="202">
          <cell r="A202" t="str">
            <v>јануар_01_Коначна исплата</v>
          </cell>
        </row>
        <row r="203">
          <cell r="A203" t="str">
            <v>фебруар_02_Први део плате</v>
          </cell>
        </row>
        <row r="204">
          <cell r="A204" t="str">
            <v>фебруар_02_Други део плате</v>
          </cell>
        </row>
        <row r="205">
          <cell r="A205" t="str">
            <v>фебруар_02_Коначна исплата</v>
          </cell>
        </row>
        <row r="206">
          <cell r="A206" t="str">
            <v>март_03_Први део плате</v>
          </cell>
        </row>
        <row r="207">
          <cell r="A207" t="str">
            <v>март_03_Други део плате</v>
          </cell>
        </row>
        <row r="208">
          <cell r="A208" t="str">
            <v>март_03_Коначна исплата</v>
          </cell>
        </row>
        <row r="209">
          <cell r="A209" t="str">
            <v>април_04_Први део плате</v>
          </cell>
        </row>
        <row r="210">
          <cell r="A210" t="str">
            <v>април_04_Други део плате</v>
          </cell>
        </row>
        <row r="211">
          <cell r="A211" t="str">
            <v>април_04_Коначна исплата</v>
          </cell>
        </row>
        <row r="212">
          <cell r="A212" t="str">
            <v>мај_05_Први део плате</v>
          </cell>
        </row>
        <row r="213">
          <cell r="A213" t="str">
            <v>мај_05_Други део плате</v>
          </cell>
        </row>
        <row r="214">
          <cell r="A214" t="str">
            <v>мај_05_Коначна исплата</v>
          </cell>
        </row>
        <row r="215">
          <cell r="A215" t="str">
            <v>јун_06_Први део плате</v>
          </cell>
        </row>
        <row r="216">
          <cell r="A216" t="str">
            <v>јун_06_Други део плате</v>
          </cell>
        </row>
        <row r="217">
          <cell r="A217" t="str">
            <v>јун_06_Коначна исплата</v>
          </cell>
        </row>
        <row r="218">
          <cell r="A218" t="str">
            <v>јул_07_Први део плате</v>
          </cell>
        </row>
        <row r="219">
          <cell r="A219" t="str">
            <v>јул_07_Други део плате</v>
          </cell>
        </row>
        <row r="220">
          <cell r="A220" t="str">
            <v>јул_07_Коначна исплата</v>
          </cell>
        </row>
        <row r="221">
          <cell r="A221" t="str">
            <v>август_08_Први део плате</v>
          </cell>
        </row>
        <row r="222">
          <cell r="A222" t="str">
            <v>август_08_Други део плате</v>
          </cell>
        </row>
        <row r="223">
          <cell r="A223" t="str">
            <v>август_08_Коначна исплата</v>
          </cell>
        </row>
        <row r="224">
          <cell r="A224" t="str">
            <v>септембар_09_Први део плате</v>
          </cell>
        </row>
        <row r="225">
          <cell r="A225" t="str">
            <v>септембар_09_Други део плате</v>
          </cell>
        </row>
        <row r="226">
          <cell r="A226" t="str">
            <v>септембар_09_Коначна исплата</v>
          </cell>
        </row>
        <row r="227">
          <cell r="A227" t="str">
            <v>октобар_10_Први део плате</v>
          </cell>
        </row>
        <row r="228">
          <cell r="A228" t="str">
            <v>октобар_10_Други део плате</v>
          </cell>
        </row>
        <row r="229">
          <cell r="A229" t="str">
            <v>октобар_10_Коначна исплата</v>
          </cell>
        </row>
        <row r="230">
          <cell r="A230" t="str">
            <v>новембар_11_Први део плате</v>
          </cell>
        </row>
        <row r="231">
          <cell r="A231" t="str">
            <v>новембар_11_Други део плате</v>
          </cell>
        </row>
        <row r="232">
          <cell r="A232" t="str">
            <v>новембар_11_Коначна исплата</v>
          </cell>
        </row>
        <row r="233">
          <cell r="A233" t="str">
            <v>децембар_12_Први део плате</v>
          </cell>
        </row>
        <row r="234">
          <cell r="A234" t="str">
            <v>децембар_12_Други део плате</v>
          </cell>
        </row>
        <row r="235">
          <cell r="A235" t="str">
            <v>децембар_12_Коначна исплата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ables/table1.xml><?xml version="1.0" encoding="utf-8"?>
<table xmlns="http://schemas.openxmlformats.org/spreadsheetml/2006/main" id="7" name="Table4" displayName="Table4" ref="A7:L21" headerRowCount="0" totalsRowShown="0" headerRowDxfId="77" dataDxfId="76" tableBorderDxfId="75">
  <tableColumns count="12">
    <tableColumn id="1" name="Column1" headerRowDxfId="74" dataDxfId="73"/>
    <tableColumn id="12" name="Column12" headerRowDxfId="72" dataDxfId="71"/>
    <tableColumn id="15" name="Column15" headerRowDxfId="70" dataDxfId="69"/>
    <tableColumn id="16" name="Column16" headerRowDxfId="68" dataDxfId="67"/>
    <tableColumn id="17" name="Column17" headerRowDxfId="66" dataDxfId="65"/>
    <tableColumn id="18" name="Column18" headerRowDxfId="64" dataDxfId="63"/>
    <tableColumn id="19" name="Column19" headerRowDxfId="62" dataDxfId="61"/>
    <tableColumn id="20" name="Column20" headerRowDxfId="60" dataDxfId="59"/>
    <tableColumn id="21" name="Column21" headerRowDxfId="58" dataDxfId="57"/>
    <tableColumn id="22" name="Column22" headerRowDxfId="56" dataDxfId="55"/>
    <tableColumn id="23" name="Column23" headerRowDxfId="54" dataDxfId="53"/>
    <tableColumn id="24" name="Column24" headerRowDxfId="52" dataDxfId="51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19" name="Table2" displayName="Table2" ref="A12:U31" headerRowCount="0" totalsRowShown="0" headerRowDxfId="44" dataDxfId="43" tableBorderDxfId="42">
  <tableColumns count="21">
    <tableColumn id="1" name="Column1" headerRowDxfId="41" dataDxfId="40" headerRowCellStyle="Normal 2">
      <calculatedColumnFormula>A11+1</calculatedColumnFormula>
    </tableColumn>
    <tableColumn id="2" name="Column2" headerRowDxfId="39" dataDxfId="38" headerRowCellStyle="Normal 2">
      <calculatedColumnFormula>VLOOKUP(D12,[1]spisak!$C$11:$D$30,2,FALSE)</calculatedColumnFormula>
    </tableColumn>
    <tableColumn id="18" name="Column3" headerRowDxfId="37" dataDxfId="36" headerRowCellStyle="Normal 2" dataCellStyle="Normal 2">
      <calculatedColumnFormula>CONCATENATE(B12,RIGHT(CONCATENATE("0",A12),2))</calculatedColumnFormula>
    </tableColumn>
    <tableColumn id="7" name="Column7" headerRowDxfId="35" dataDxfId="34"/>
    <tableColumn id="3" name="Column4" headerRowDxfId="33" dataDxfId="32"/>
    <tableColumn id="4" name="Column5" headerRowDxfId="31" dataDxfId="30"/>
    <tableColumn id="8" name="Column8" headerRowDxfId="29" dataDxfId="28">
      <calculatedColumnFormula>IF(ISBLANK(H12)=TRUE,"",+VALUE(LEFT(H12,3)))</calculatedColumnFormula>
    </tableColumn>
    <tableColumn id="9" name="Column9" headerRowDxfId="27" dataDxfId="26"/>
    <tableColumn id="11" name="Column11" headerRowDxfId="25" dataDxfId="24"/>
    <tableColumn id="5" name="Column6" headerRowDxfId="23" dataDxfId="22"/>
    <tableColumn id="6" name="Column10" headerRowDxfId="21" dataDxfId="20"/>
    <tableColumn id="13" name="Column13" headerRowDxfId="19" dataDxfId="18"/>
    <tableColumn id="14" name="Column14" headerRowDxfId="17" dataDxfId="16"/>
    <tableColumn id="15" name="Column15" headerRowDxfId="15" dataDxfId="14"/>
    <tableColumn id="16" name="Column16" headerRowDxfId="13" dataDxfId="12"/>
    <tableColumn id="17" name="Column17" headerRowDxfId="11" dataDxfId="10"/>
    <tableColumn id="10" name="Column12" headerRowDxfId="9" dataDxfId="8"/>
    <tableColumn id="12" name="Column18" headerRowDxfId="7" dataDxfId="6"/>
    <tableColumn id="20" name="Column20" headerRowDxfId="5" dataDxfId="4"/>
    <tableColumn id="21" name="Column21" headerRowDxfId="3" dataDxfId="2"/>
    <tableColumn id="22" name="Column22" headerRowDxfId="1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opLeftCell="A40" workbookViewId="0">
      <selection activeCell="K19" sqref="K19"/>
    </sheetView>
  </sheetViews>
  <sheetFormatPr defaultRowHeight="14.5" x14ac:dyDescent="0.35"/>
  <cols>
    <col min="1" max="1" width="5.90625" customWidth="1"/>
    <col min="2" max="2" width="38.90625" customWidth="1"/>
    <col min="3" max="7" width="12.90625" customWidth="1"/>
    <col min="8" max="8" width="18.36328125" customWidth="1"/>
    <col min="9" max="9" width="21.36328125" customWidth="1"/>
  </cols>
  <sheetData>
    <row r="1" spans="1:9" x14ac:dyDescent="0.35">
      <c r="A1" s="150" t="s">
        <v>21</v>
      </c>
      <c r="B1" s="150"/>
      <c r="C1" s="150"/>
      <c r="D1" s="150"/>
      <c r="E1" s="150"/>
      <c r="F1" s="150"/>
      <c r="G1" s="150"/>
      <c r="H1" s="1" t="s">
        <v>22</v>
      </c>
      <c r="I1" s="1"/>
    </row>
    <row r="2" spans="1:9" x14ac:dyDescent="0.35">
      <c r="A2" s="151" t="s">
        <v>23</v>
      </c>
      <c r="B2" s="151"/>
      <c r="C2" s="152"/>
      <c r="D2" s="152"/>
      <c r="E2" s="152"/>
      <c r="F2" s="152"/>
      <c r="G2" s="152"/>
      <c r="H2" s="3"/>
      <c r="I2" s="3"/>
    </row>
    <row r="3" spans="1:9" x14ac:dyDescent="0.35">
      <c r="A3" s="4"/>
      <c r="B3" s="5"/>
      <c r="C3" s="6"/>
      <c r="D3" s="6"/>
      <c r="E3" s="7"/>
      <c r="F3" s="4" t="s">
        <v>24</v>
      </c>
      <c r="G3" s="1"/>
      <c r="H3" s="1"/>
      <c r="I3" s="5"/>
    </row>
    <row r="4" spans="1:9" ht="14.4" x14ac:dyDescent="0.3">
      <c r="A4" s="153"/>
      <c r="B4" s="153"/>
      <c r="C4" s="154"/>
      <c r="D4" s="155"/>
      <c r="E4" s="155"/>
      <c r="F4" s="155"/>
      <c r="G4" s="155"/>
      <c r="H4" s="156"/>
      <c r="I4" s="156"/>
    </row>
    <row r="5" spans="1:9" ht="14.4" x14ac:dyDescent="0.3">
      <c r="A5" s="4"/>
      <c r="B5" s="5"/>
      <c r="C5" s="7"/>
      <c r="D5" s="7"/>
      <c r="E5" s="7"/>
      <c r="F5" s="7"/>
      <c r="G5" s="7"/>
      <c r="H5" s="4"/>
      <c r="I5" s="8"/>
    </row>
    <row r="6" spans="1:9" x14ac:dyDescent="0.35">
      <c r="A6" s="144" t="s">
        <v>25</v>
      </c>
      <c r="B6" s="144"/>
      <c r="C6" s="144"/>
      <c r="D6" s="144"/>
      <c r="E6" s="9"/>
      <c r="F6" s="9"/>
      <c r="G6" s="10"/>
      <c r="H6" s="10"/>
      <c r="I6" s="10"/>
    </row>
    <row r="7" spans="1:9" ht="36" x14ac:dyDescent="0.35">
      <c r="A7" s="11" t="s">
        <v>0</v>
      </c>
      <c r="B7" s="12" t="s">
        <v>7</v>
      </c>
      <c r="C7" s="13" t="s">
        <v>26</v>
      </c>
      <c r="D7" s="14" t="s">
        <v>27</v>
      </c>
      <c r="E7" s="15"/>
      <c r="F7" s="15"/>
      <c r="G7" s="10"/>
      <c r="H7" s="10"/>
      <c r="I7" s="1"/>
    </row>
    <row r="8" spans="1:9" ht="26" x14ac:dyDescent="0.35">
      <c r="A8" s="11">
        <v>1</v>
      </c>
      <c r="B8" s="16" t="s">
        <v>28</v>
      </c>
      <c r="C8" s="17"/>
      <c r="D8" s="17"/>
      <c r="E8" s="18"/>
      <c r="F8" s="18"/>
      <c r="G8" s="10"/>
      <c r="H8" s="10"/>
      <c r="I8" s="1"/>
    </row>
    <row r="9" spans="1:9" x14ac:dyDescent="0.35">
      <c r="A9" s="11">
        <v>2</v>
      </c>
      <c r="B9" s="19" t="s">
        <v>29</v>
      </c>
      <c r="C9" s="17"/>
      <c r="D9" s="17"/>
      <c r="E9" s="18"/>
      <c r="F9" s="18"/>
      <c r="G9" s="10"/>
      <c r="H9" s="10"/>
      <c r="I9" s="1"/>
    </row>
    <row r="10" spans="1:9" ht="26" x14ac:dyDescent="0.35">
      <c r="A10" s="11">
        <v>3</v>
      </c>
      <c r="B10" s="16" t="s">
        <v>30</v>
      </c>
      <c r="C10" s="17"/>
      <c r="D10" s="17"/>
      <c r="E10" s="18"/>
      <c r="F10" s="18"/>
      <c r="G10" s="10"/>
      <c r="H10" s="10"/>
      <c r="I10" s="1"/>
    </row>
    <row r="11" spans="1:9" ht="26" x14ac:dyDescent="0.35">
      <c r="A11" s="11">
        <v>4</v>
      </c>
      <c r="B11" s="16" t="s">
        <v>31</v>
      </c>
      <c r="C11" s="17"/>
      <c r="D11" s="17"/>
      <c r="E11" s="18"/>
      <c r="F11" s="18"/>
      <c r="G11" s="10"/>
      <c r="H11" s="10"/>
      <c r="I11" s="1"/>
    </row>
    <row r="12" spans="1:9" x14ac:dyDescent="0.35">
      <c r="A12" s="20"/>
      <c r="B12" s="21" t="s">
        <v>32</v>
      </c>
      <c r="C12" s="22">
        <f>SUM(C9:C11)</f>
        <v>0</v>
      </c>
      <c r="D12" s="22">
        <f>SUM(D9:D11)</f>
        <v>0</v>
      </c>
      <c r="E12" s="23"/>
      <c r="F12" s="23"/>
      <c r="G12" s="10"/>
      <c r="H12" s="10"/>
      <c r="I12" s="1"/>
    </row>
    <row r="13" spans="1:9" ht="14.4" x14ac:dyDescent="0.3">
      <c r="A13" s="24"/>
      <c r="B13" s="24"/>
      <c r="C13" s="10"/>
      <c r="D13" s="10"/>
      <c r="E13" s="10"/>
      <c r="F13" s="10"/>
      <c r="G13" s="10"/>
      <c r="H13" s="10"/>
      <c r="I13" s="10"/>
    </row>
    <row r="14" spans="1:9" ht="14.4" x14ac:dyDescent="0.3">
      <c r="A14" s="24"/>
      <c r="B14" s="24"/>
      <c r="C14" s="10"/>
      <c r="D14" s="10"/>
      <c r="E14" s="10"/>
      <c r="F14" s="10"/>
      <c r="G14" s="10"/>
      <c r="H14" s="10"/>
      <c r="I14" s="10"/>
    </row>
    <row r="15" spans="1:9" x14ac:dyDescent="0.35">
      <c r="A15" s="147" t="s">
        <v>33</v>
      </c>
      <c r="B15" s="147"/>
      <c r="C15" s="147"/>
      <c r="D15" s="147"/>
      <c r="E15" s="147"/>
      <c r="F15" s="147"/>
      <c r="G15" s="147"/>
      <c r="H15" s="25"/>
      <c r="I15" s="25"/>
    </row>
    <row r="16" spans="1:9" x14ac:dyDescent="0.35">
      <c r="A16" s="148" t="s">
        <v>34</v>
      </c>
      <c r="B16" s="148" t="s">
        <v>35</v>
      </c>
      <c r="C16" s="149" t="s">
        <v>36</v>
      </c>
      <c r="D16" s="149"/>
      <c r="E16" s="149" t="s">
        <v>37</v>
      </c>
      <c r="F16" s="149"/>
      <c r="G16" s="148" t="s">
        <v>38</v>
      </c>
      <c r="H16" s="145"/>
      <c r="I16" s="145"/>
    </row>
    <row r="17" spans="1:9" ht="52.5" x14ac:dyDescent="0.35">
      <c r="A17" s="148"/>
      <c r="B17" s="148"/>
      <c r="C17" s="26" t="s">
        <v>39</v>
      </c>
      <c r="D17" s="27" t="s">
        <v>40</v>
      </c>
      <c r="E17" s="26" t="s">
        <v>39</v>
      </c>
      <c r="F17" s="28" t="s">
        <v>40</v>
      </c>
      <c r="G17" s="148"/>
      <c r="H17" s="18"/>
      <c r="I17" s="18"/>
    </row>
    <row r="18" spans="1:9" ht="14.4" x14ac:dyDescent="0.3">
      <c r="A18" s="29">
        <v>1</v>
      </c>
      <c r="B18" s="29">
        <v>2</v>
      </c>
      <c r="C18" s="29">
        <v>3</v>
      </c>
      <c r="D18" s="29">
        <v>4</v>
      </c>
      <c r="E18" s="29">
        <v>5</v>
      </c>
      <c r="F18" s="29">
        <v>6</v>
      </c>
      <c r="G18" s="29" t="s">
        <v>41</v>
      </c>
      <c r="H18" s="1"/>
      <c r="I18" s="1"/>
    </row>
    <row r="19" spans="1:9" x14ac:dyDescent="0.35">
      <c r="A19" s="30">
        <v>1</v>
      </c>
      <c r="B19" s="31" t="s">
        <v>42</v>
      </c>
      <c r="C19" s="32"/>
      <c r="D19" s="32">
        <v>0</v>
      </c>
      <c r="E19" s="32"/>
      <c r="F19" s="32"/>
      <c r="G19" s="32">
        <v>0</v>
      </c>
      <c r="H19" s="1"/>
      <c r="I19" s="1"/>
    </row>
    <row r="20" spans="1:9" ht="26" x14ac:dyDescent="0.35">
      <c r="A20" s="33"/>
      <c r="B20" s="34" t="s">
        <v>43</v>
      </c>
      <c r="C20" s="35"/>
      <c r="D20" s="35"/>
      <c r="E20" s="35"/>
      <c r="F20" s="35"/>
      <c r="G20" s="36">
        <f>SUM(C20:F20)</f>
        <v>0</v>
      </c>
      <c r="H20" s="1"/>
      <c r="I20" s="1"/>
    </row>
    <row r="21" spans="1:9" ht="26" x14ac:dyDescent="0.35">
      <c r="A21" s="33"/>
      <c r="B21" s="34" t="s">
        <v>44</v>
      </c>
      <c r="C21" s="35"/>
      <c r="D21" s="35"/>
      <c r="E21" s="35"/>
      <c r="F21" s="35"/>
      <c r="G21" s="36">
        <f t="shared" ref="G21:G83" si="0">SUM(C21:F21)</f>
        <v>0</v>
      </c>
      <c r="H21" s="1"/>
      <c r="I21" s="1"/>
    </row>
    <row r="22" spans="1:9" x14ac:dyDescent="0.35">
      <c r="A22" s="33"/>
      <c r="B22" s="34" t="s">
        <v>45</v>
      </c>
      <c r="C22" s="35"/>
      <c r="D22" s="35"/>
      <c r="E22" s="35"/>
      <c r="F22" s="35"/>
      <c r="G22" s="36">
        <f t="shared" si="0"/>
        <v>0</v>
      </c>
      <c r="H22" s="1"/>
      <c r="I22" s="1"/>
    </row>
    <row r="23" spans="1:9" x14ac:dyDescent="0.35">
      <c r="A23" s="33"/>
      <c r="B23" s="37" t="s">
        <v>46</v>
      </c>
      <c r="C23" s="38">
        <f>SUM(C20:C22)</f>
        <v>0</v>
      </c>
      <c r="D23" s="38">
        <f>SUM(D20:D22)</f>
        <v>0</v>
      </c>
      <c r="E23" s="38">
        <f>SUM(E20:E22)</f>
        <v>0</v>
      </c>
      <c r="F23" s="38">
        <f>SUM(F20:F22)</f>
        <v>0</v>
      </c>
      <c r="G23" s="38">
        <f t="shared" si="0"/>
        <v>0</v>
      </c>
      <c r="H23" s="1"/>
      <c r="I23" s="1"/>
    </row>
    <row r="24" spans="1:9" x14ac:dyDescent="0.35">
      <c r="A24" s="30">
        <v>2</v>
      </c>
      <c r="B24" s="31" t="s">
        <v>47</v>
      </c>
      <c r="C24" s="32">
        <v>0</v>
      </c>
      <c r="D24" s="32">
        <v>0</v>
      </c>
      <c r="E24" s="32"/>
      <c r="F24" s="32"/>
      <c r="G24" s="36">
        <f t="shared" si="0"/>
        <v>0</v>
      </c>
      <c r="H24" s="1"/>
      <c r="I24" s="1"/>
    </row>
    <row r="25" spans="1:9" ht="26" x14ac:dyDescent="0.35">
      <c r="A25" s="33"/>
      <c r="B25" s="34" t="s">
        <v>43</v>
      </c>
      <c r="C25" s="35"/>
      <c r="D25" s="35"/>
      <c r="E25" s="35"/>
      <c r="F25" s="35"/>
      <c r="G25" s="36">
        <f t="shared" si="0"/>
        <v>0</v>
      </c>
      <c r="H25" s="1"/>
      <c r="I25" s="1"/>
    </row>
    <row r="26" spans="1:9" ht="26" x14ac:dyDescent="0.35">
      <c r="A26" s="33"/>
      <c r="B26" s="34" t="s">
        <v>44</v>
      </c>
      <c r="C26" s="35"/>
      <c r="D26" s="35"/>
      <c r="E26" s="35"/>
      <c r="F26" s="35"/>
      <c r="G26" s="36">
        <f t="shared" si="0"/>
        <v>0</v>
      </c>
      <c r="H26" s="1"/>
      <c r="I26" s="1"/>
    </row>
    <row r="27" spans="1:9" x14ac:dyDescent="0.35">
      <c r="A27" s="33"/>
      <c r="B27" s="34" t="s">
        <v>45</v>
      </c>
      <c r="C27" s="35"/>
      <c r="D27" s="35"/>
      <c r="E27" s="35"/>
      <c r="F27" s="35"/>
      <c r="G27" s="36">
        <f t="shared" si="0"/>
        <v>0</v>
      </c>
      <c r="H27" s="1"/>
      <c r="I27" s="1"/>
    </row>
    <row r="28" spans="1:9" x14ac:dyDescent="0.35">
      <c r="A28" s="33"/>
      <c r="B28" s="37" t="s">
        <v>46</v>
      </c>
      <c r="C28" s="38">
        <f>SUM(C25:C27)</f>
        <v>0</v>
      </c>
      <c r="D28" s="38">
        <f>SUM(D25:D27)</f>
        <v>0</v>
      </c>
      <c r="E28" s="38">
        <f>SUM(E25:E27)</f>
        <v>0</v>
      </c>
      <c r="F28" s="38">
        <f>SUM(F25:F27)</f>
        <v>0</v>
      </c>
      <c r="G28" s="38">
        <f t="shared" si="0"/>
        <v>0</v>
      </c>
      <c r="H28" s="1"/>
      <c r="I28" s="1"/>
    </row>
    <row r="29" spans="1:9" x14ac:dyDescent="0.35">
      <c r="A29" s="30">
        <v>3</v>
      </c>
      <c r="B29" s="31" t="s">
        <v>48</v>
      </c>
      <c r="C29" s="32">
        <v>0</v>
      </c>
      <c r="D29" s="32">
        <v>0</v>
      </c>
      <c r="E29" s="32"/>
      <c r="F29" s="32"/>
      <c r="G29" s="36">
        <f t="shared" si="0"/>
        <v>0</v>
      </c>
      <c r="H29" s="1"/>
      <c r="I29" s="1"/>
    </row>
    <row r="30" spans="1:9" ht="26" x14ac:dyDescent="0.35">
      <c r="A30" s="33"/>
      <c r="B30" s="34" t="s">
        <v>43</v>
      </c>
      <c r="C30" s="35"/>
      <c r="D30" s="35"/>
      <c r="E30" s="35"/>
      <c r="F30" s="35"/>
      <c r="G30" s="36">
        <f t="shared" si="0"/>
        <v>0</v>
      </c>
      <c r="H30" s="1"/>
      <c r="I30" s="1"/>
    </row>
    <row r="31" spans="1:9" ht="26" x14ac:dyDescent="0.35">
      <c r="A31" s="33"/>
      <c r="B31" s="34" t="s">
        <v>44</v>
      </c>
      <c r="C31" s="35"/>
      <c r="D31" s="35"/>
      <c r="E31" s="35"/>
      <c r="F31" s="35"/>
      <c r="G31" s="36">
        <f t="shared" si="0"/>
        <v>0</v>
      </c>
      <c r="H31" s="1"/>
      <c r="I31" s="1"/>
    </row>
    <row r="32" spans="1:9" x14ac:dyDescent="0.35">
      <c r="A32" s="33"/>
      <c r="B32" s="34" t="s">
        <v>45</v>
      </c>
      <c r="C32" s="35"/>
      <c r="D32" s="35"/>
      <c r="E32" s="35"/>
      <c r="F32" s="35"/>
      <c r="G32" s="36">
        <f t="shared" si="0"/>
        <v>0</v>
      </c>
      <c r="H32" s="1"/>
      <c r="I32" s="1"/>
    </row>
    <row r="33" spans="1:9" x14ac:dyDescent="0.35">
      <c r="A33" s="33"/>
      <c r="B33" s="37" t="s">
        <v>46</v>
      </c>
      <c r="C33" s="38">
        <f>SUM(C30:C32)</f>
        <v>0</v>
      </c>
      <c r="D33" s="38">
        <f>SUM(D30:D32)</f>
        <v>0</v>
      </c>
      <c r="E33" s="38">
        <f>SUM(E30:E32)</f>
        <v>0</v>
      </c>
      <c r="F33" s="38">
        <f>SUM(F30:F32)</f>
        <v>0</v>
      </c>
      <c r="G33" s="38">
        <f t="shared" si="0"/>
        <v>0</v>
      </c>
      <c r="H33" s="1"/>
      <c r="I33" s="1"/>
    </row>
    <row r="34" spans="1:9" x14ac:dyDescent="0.35">
      <c r="A34" s="30">
        <v>4</v>
      </c>
      <c r="B34" s="31" t="s">
        <v>49</v>
      </c>
      <c r="C34" s="32">
        <v>0</v>
      </c>
      <c r="D34" s="32">
        <v>0</v>
      </c>
      <c r="E34" s="32"/>
      <c r="F34" s="32"/>
      <c r="G34" s="36">
        <f t="shared" si="0"/>
        <v>0</v>
      </c>
      <c r="H34" s="1"/>
      <c r="I34" s="1"/>
    </row>
    <row r="35" spans="1:9" ht="26" x14ac:dyDescent="0.35">
      <c r="A35" s="33"/>
      <c r="B35" s="34" t="s">
        <v>43</v>
      </c>
      <c r="C35" s="35"/>
      <c r="D35" s="35"/>
      <c r="E35" s="35"/>
      <c r="F35" s="35"/>
      <c r="G35" s="36">
        <f t="shared" si="0"/>
        <v>0</v>
      </c>
      <c r="H35" s="1"/>
      <c r="I35" s="1"/>
    </row>
    <row r="36" spans="1:9" ht="26" x14ac:dyDescent="0.35">
      <c r="A36" s="33"/>
      <c r="B36" s="34" t="s">
        <v>44</v>
      </c>
      <c r="C36" s="35"/>
      <c r="D36" s="35"/>
      <c r="E36" s="35"/>
      <c r="F36" s="35"/>
      <c r="G36" s="36">
        <f t="shared" si="0"/>
        <v>0</v>
      </c>
      <c r="H36" s="1"/>
      <c r="I36" s="1"/>
    </row>
    <row r="37" spans="1:9" x14ac:dyDescent="0.35">
      <c r="A37" s="33"/>
      <c r="B37" s="34" t="s">
        <v>45</v>
      </c>
      <c r="C37" s="35"/>
      <c r="D37" s="35"/>
      <c r="E37" s="35"/>
      <c r="F37" s="35"/>
      <c r="G37" s="36">
        <f t="shared" si="0"/>
        <v>0</v>
      </c>
      <c r="H37" s="1"/>
      <c r="I37" s="1"/>
    </row>
    <row r="38" spans="1:9" x14ac:dyDescent="0.35">
      <c r="A38" s="33"/>
      <c r="B38" s="37" t="s">
        <v>46</v>
      </c>
      <c r="C38" s="38">
        <f>SUM(C35:C37)</f>
        <v>0</v>
      </c>
      <c r="D38" s="38">
        <f>SUM(D35:D37)</f>
        <v>0</v>
      </c>
      <c r="E38" s="38">
        <f>SUM(E35:E37)</f>
        <v>0</v>
      </c>
      <c r="F38" s="38">
        <f>SUM(F35:F37)</f>
        <v>0</v>
      </c>
      <c r="G38" s="38">
        <f t="shared" si="0"/>
        <v>0</v>
      </c>
      <c r="H38" s="1"/>
      <c r="I38" s="1"/>
    </row>
    <row r="39" spans="1:9" x14ac:dyDescent="0.35">
      <c r="A39" s="30">
        <v>5</v>
      </c>
      <c r="B39" s="31" t="s">
        <v>50</v>
      </c>
      <c r="C39" s="32">
        <v>0</v>
      </c>
      <c r="D39" s="32">
        <v>0</v>
      </c>
      <c r="E39" s="32"/>
      <c r="F39" s="32"/>
      <c r="G39" s="36">
        <f t="shared" si="0"/>
        <v>0</v>
      </c>
      <c r="H39" s="1"/>
      <c r="I39" s="1"/>
    </row>
    <row r="40" spans="1:9" ht="26" x14ac:dyDescent="0.35">
      <c r="A40" s="33"/>
      <c r="B40" s="34" t="s">
        <v>43</v>
      </c>
      <c r="C40" s="35"/>
      <c r="D40" s="35"/>
      <c r="E40" s="35"/>
      <c r="F40" s="35"/>
      <c r="G40" s="36">
        <f t="shared" si="0"/>
        <v>0</v>
      </c>
      <c r="H40" s="1"/>
      <c r="I40" s="1"/>
    </row>
    <row r="41" spans="1:9" ht="26" x14ac:dyDescent="0.35">
      <c r="A41" s="33"/>
      <c r="B41" s="34" t="s">
        <v>44</v>
      </c>
      <c r="C41" s="35"/>
      <c r="D41" s="35"/>
      <c r="E41" s="35"/>
      <c r="F41" s="35"/>
      <c r="G41" s="36">
        <f t="shared" si="0"/>
        <v>0</v>
      </c>
      <c r="H41" s="1"/>
      <c r="I41" s="1"/>
    </row>
    <row r="42" spans="1:9" x14ac:dyDescent="0.35">
      <c r="A42" s="33"/>
      <c r="B42" s="34" t="s">
        <v>45</v>
      </c>
      <c r="C42" s="35"/>
      <c r="D42" s="35"/>
      <c r="E42" s="35"/>
      <c r="F42" s="35"/>
      <c r="G42" s="36">
        <f t="shared" si="0"/>
        <v>0</v>
      </c>
      <c r="H42" s="1"/>
      <c r="I42" s="1"/>
    </row>
    <row r="43" spans="1:9" x14ac:dyDescent="0.35">
      <c r="A43" s="33"/>
      <c r="B43" s="37" t="s">
        <v>46</v>
      </c>
      <c r="C43" s="38">
        <f>SUM(C40:C42)</f>
        <v>0</v>
      </c>
      <c r="D43" s="38">
        <f>SUM(D40:D42)</f>
        <v>0</v>
      </c>
      <c r="E43" s="38">
        <f>SUM(E40:E42)</f>
        <v>0</v>
      </c>
      <c r="F43" s="38">
        <f>SUM(F40:F42)</f>
        <v>0</v>
      </c>
      <c r="G43" s="38">
        <f t="shared" si="0"/>
        <v>0</v>
      </c>
      <c r="H43" s="1"/>
      <c r="I43" s="1"/>
    </row>
    <row r="44" spans="1:9" x14ac:dyDescent="0.35">
      <c r="A44" s="30">
        <v>6</v>
      </c>
      <c r="B44" s="31" t="s">
        <v>51</v>
      </c>
      <c r="C44" s="32">
        <v>0</v>
      </c>
      <c r="D44" s="32">
        <v>0</v>
      </c>
      <c r="E44" s="32"/>
      <c r="F44" s="32"/>
      <c r="G44" s="36">
        <f t="shared" si="0"/>
        <v>0</v>
      </c>
      <c r="H44" s="1"/>
      <c r="I44" s="1"/>
    </row>
    <row r="45" spans="1:9" ht="26" x14ac:dyDescent="0.35">
      <c r="A45" s="33"/>
      <c r="B45" s="34" t="s">
        <v>43</v>
      </c>
      <c r="C45" s="35"/>
      <c r="D45" s="35"/>
      <c r="E45" s="35"/>
      <c r="F45" s="35"/>
      <c r="G45" s="36">
        <f t="shared" si="0"/>
        <v>0</v>
      </c>
      <c r="H45" s="1"/>
      <c r="I45" s="1"/>
    </row>
    <row r="46" spans="1:9" ht="26" x14ac:dyDescent="0.35">
      <c r="A46" s="33"/>
      <c r="B46" s="34" t="s">
        <v>44</v>
      </c>
      <c r="C46" s="35"/>
      <c r="D46" s="35"/>
      <c r="E46" s="35"/>
      <c r="F46" s="35"/>
      <c r="G46" s="36">
        <f t="shared" si="0"/>
        <v>0</v>
      </c>
      <c r="H46" s="1"/>
      <c r="I46" s="1"/>
    </row>
    <row r="47" spans="1:9" x14ac:dyDescent="0.35">
      <c r="A47" s="33"/>
      <c r="B47" s="34" t="s">
        <v>45</v>
      </c>
      <c r="C47" s="35"/>
      <c r="D47" s="35"/>
      <c r="E47" s="35"/>
      <c r="F47" s="35"/>
      <c r="G47" s="36">
        <f t="shared" si="0"/>
        <v>0</v>
      </c>
      <c r="H47" s="1"/>
      <c r="I47" s="1"/>
    </row>
    <row r="48" spans="1:9" x14ac:dyDescent="0.35">
      <c r="A48" s="33"/>
      <c r="B48" s="37" t="s">
        <v>46</v>
      </c>
      <c r="C48" s="38">
        <f>SUM(C45:C47)</f>
        <v>0</v>
      </c>
      <c r="D48" s="38">
        <f>SUM(D45:D47)</f>
        <v>0</v>
      </c>
      <c r="E48" s="38">
        <f>SUM(E45:E47)</f>
        <v>0</v>
      </c>
      <c r="F48" s="38">
        <f>SUM(F45:F47)</f>
        <v>0</v>
      </c>
      <c r="G48" s="38">
        <f t="shared" si="0"/>
        <v>0</v>
      </c>
      <c r="H48" s="1"/>
      <c r="I48" s="1"/>
    </row>
    <row r="49" spans="1:9" x14ac:dyDescent="0.35">
      <c r="A49" s="30">
        <v>7</v>
      </c>
      <c r="B49" s="31" t="s">
        <v>52</v>
      </c>
      <c r="C49" s="32">
        <v>0</v>
      </c>
      <c r="D49" s="32">
        <v>0</v>
      </c>
      <c r="E49" s="32"/>
      <c r="F49" s="32"/>
      <c r="G49" s="36">
        <f t="shared" si="0"/>
        <v>0</v>
      </c>
      <c r="H49" s="1"/>
      <c r="I49" s="1"/>
    </row>
    <row r="50" spans="1:9" ht="26" x14ac:dyDescent="0.35">
      <c r="A50" s="33"/>
      <c r="B50" s="34" t="s">
        <v>43</v>
      </c>
      <c r="C50" s="35"/>
      <c r="D50" s="35"/>
      <c r="E50" s="35"/>
      <c r="F50" s="35"/>
      <c r="G50" s="36">
        <f t="shared" si="0"/>
        <v>0</v>
      </c>
      <c r="H50" s="1"/>
      <c r="I50" s="1"/>
    </row>
    <row r="51" spans="1:9" ht="26" x14ac:dyDescent="0.35">
      <c r="A51" s="33"/>
      <c r="B51" s="34" t="s">
        <v>44</v>
      </c>
      <c r="C51" s="35"/>
      <c r="D51" s="35"/>
      <c r="E51" s="35"/>
      <c r="F51" s="35"/>
      <c r="G51" s="36">
        <f t="shared" si="0"/>
        <v>0</v>
      </c>
      <c r="H51" s="1"/>
      <c r="I51" s="1"/>
    </row>
    <row r="52" spans="1:9" x14ac:dyDescent="0.35">
      <c r="A52" s="33"/>
      <c r="B52" s="34" t="s">
        <v>45</v>
      </c>
      <c r="C52" s="35"/>
      <c r="D52" s="35"/>
      <c r="E52" s="35"/>
      <c r="F52" s="35"/>
      <c r="G52" s="36">
        <f t="shared" si="0"/>
        <v>0</v>
      </c>
      <c r="H52" s="1"/>
      <c r="I52" s="1"/>
    </row>
    <row r="53" spans="1:9" x14ac:dyDescent="0.35">
      <c r="A53" s="33"/>
      <c r="B53" s="37" t="s">
        <v>46</v>
      </c>
      <c r="C53" s="38">
        <f>SUM(C50:C52)</f>
        <v>0</v>
      </c>
      <c r="D53" s="38">
        <f>SUM(D50:D52)</f>
        <v>0</v>
      </c>
      <c r="E53" s="38">
        <f>SUM(E50:E52)</f>
        <v>0</v>
      </c>
      <c r="F53" s="38">
        <f>SUM(F50:F52)</f>
        <v>0</v>
      </c>
      <c r="G53" s="38">
        <f t="shared" si="0"/>
        <v>0</v>
      </c>
      <c r="H53" s="1"/>
      <c r="I53" s="1"/>
    </row>
    <row r="54" spans="1:9" x14ac:dyDescent="0.35">
      <c r="A54" s="30">
        <v>8</v>
      </c>
      <c r="B54" s="31" t="s">
        <v>53</v>
      </c>
      <c r="C54" s="32">
        <v>0</v>
      </c>
      <c r="D54" s="32">
        <v>0</v>
      </c>
      <c r="E54" s="32"/>
      <c r="F54" s="32"/>
      <c r="G54" s="36">
        <f t="shared" si="0"/>
        <v>0</v>
      </c>
      <c r="H54" s="1"/>
      <c r="I54" s="1"/>
    </row>
    <row r="55" spans="1:9" ht="26" x14ac:dyDescent="0.35">
      <c r="A55" s="33"/>
      <c r="B55" s="34" t="s">
        <v>43</v>
      </c>
      <c r="C55" s="35"/>
      <c r="D55" s="35"/>
      <c r="E55" s="35"/>
      <c r="F55" s="35"/>
      <c r="G55" s="36">
        <f t="shared" si="0"/>
        <v>0</v>
      </c>
      <c r="H55" s="1"/>
      <c r="I55" s="1"/>
    </row>
    <row r="56" spans="1:9" ht="26" x14ac:dyDescent="0.35">
      <c r="A56" s="33"/>
      <c r="B56" s="34" t="s">
        <v>44</v>
      </c>
      <c r="C56" s="35"/>
      <c r="D56" s="35"/>
      <c r="E56" s="35"/>
      <c r="F56" s="35"/>
      <c r="G56" s="36">
        <f t="shared" si="0"/>
        <v>0</v>
      </c>
      <c r="H56" s="1"/>
      <c r="I56" s="1"/>
    </row>
    <row r="57" spans="1:9" x14ac:dyDescent="0.35">
      <c r="A57" s="33"/>
      <c r="B57" s="34" t="s">
        <v>45</v>
      </c>
      <c r="C57" s="35"/>
      <c r="D57" s="35"/>
      <c r="E57" s="35"/>
      <c r="F57" s="35"/>
      <c r="G57" s="36">
        <f t="shared" si="0"/>
        <v>0</v>
      </c>
      <c r="H57" s="1"/>
      <c r="I57" s="1"/>
    </row>
    <row r="58" spans="1:9" x14ac:dyDescent="0.35">
      <c r="A58" s="33"/>
      <c r="B58" s="37" t="s">
        <v>46</v>
      </c>
      <c r="C58" s="38">
        <f>SUM(C55:C57)</f>
        <v>0</v>
      </c>
      <c r="D58" s="38">
        <f>SUM(D55:D57)</f>
        <v>0</v>
      </c>
      <c r="E58" s="38">
        <f>SUM(E55:E57)</f>
        <v>0</v>
      </c>
      <c r="F58" s="38">
        <f>SUM(F55:F57)</f>
        <v>0</v>
      </c>
      <c r="G58" s="38">
        <f t="shared" si="0"/>
        <v>0</v>
      </c>
      <c r="H58" s="1"/>
      <c r="I58" s="1"/>
    </row>
    <row r="59" spans="1:9" x14ac:dyDescent="0.35">
      <c r="A59" s="30">
        <v>9</v>
      </c>
      <c r="B59" s="31" t="s">
        <v>54</v>
      </c>
      <c r="C59" s="32">
        <v>0</v>
      </c>
      <c r="D59" s="32">
        <v>0</v>
      </c>
      <c r="E59" s="32"/>
      <c r="F59" s="32"/>
      <c r="G59" s="36">
        <f t="shared" si="0"/>
        <v>0</v>
      </c>
      <c r="H59" s="1"/>
      <c r="I59" s="1"/>
    </row>
    <row r="60" spans="1:9" ht="26" x14ac:dyDescent="0.35">
      <c r="A60" s="33"/>
      <c r="B60" s="34" t="s">
        <v>43</v>
      </c>
      <c r="C60" s="35"/>
      <c r="D60" s="35"/>
      <c r="E60" s="35"/>
      <c r="F60" s="35"/>
      <c r="G60" s="36">
        <f t="shared" si="0"/>
        <v>0</v>
      </c>
      <c r="H60" s="1"/>
      <c r="I60" s="1"/>
    </row>
    <row r="61" spans="1:9" ht="26" x14ac:dyDescent="0.35">
      <c r="A61" s="33"/>
      <c r="B61" s="34" t="s">
        <v>44</v>
      </c>
      <c r="C61" s="35"/>
      <c r="D61" s="35"/>
      <c r="E61" s="35"/>
      <c r="F61" s="35"/>
      <c r="G61" s="36">
        <f t="shared" si="0"/>
        <v>0</v>
      </c>
      <c r="H61" s="1"/>
      <c r="I61" s="1"/>
    </row>
    <row r="62" spans="1:9" x14ac:dyDescent="0.35">
      <c r="A62" s="33"/>
      <c r="B62" s="34" t="s">
        <v>45</v>
      </c>
      <c r="C62" s="35"/>
      <c r="D62" s="35"/>
      <c r="E62" s="35"/>
      <c r="F62" s="35"/>
      <c r="G62" s="36">
        <f t="shared" si="0"/>
        <v>0</v>
      </c>
      <c r="H62" s="1"/>
      <c r="I62" s="1"/>
    </row>
    <row r="63" spans="1:9" x14ac:dyDescent="0.35">
      <c r="A63" s="33"/>
      <c r="B63" s="37" t="s">
        <v>46</v>
      </c>
      <c r="C63" s="38">
        <f>SUM(C60:C62)</f>
        <v>0</v>
      </c>
      <c r="D63" s="38">
        <f>SUM(D60:D62)</f>
        <v>0</v>
      </c>
      <c r="E63" s="38">
        <f>SUM(E60:E62)</f>
        <v>0</v>
      </c>
      <c r="F63" s="38">
        <f>SUM(F60:F62)</f>
        <v>0</v>
      </c>
      <c r="G63" s="38">
        <f t="shared" si="0"/>
        <v>0</v>
      </c>
      <c r="H63" s="1"/>
      <c r="I63" s="1"/>
    </row>
    <row r="64" spans="1:9" x14ac:dyDescent="0.35">
      <c r="A64" s="30">
        <v>10</v>
      </c>
      <c r="B64" s="31" t="s">
        <v>55</v>
      </c>
      <c r="C64" s="32">
        <v>0</v>
      </c>
      <c r="D64" s="32">
        <v>0</v>
      </c>
      <c r="E64" s="32"/>
      <c r="F64" s="32"/>
      <c r="G64" s="36">
        <f t="shared" si="0"/>
        <v>0</v>
      </c>
      <c r="H64" s="1"/>
      <c r="I64" s="1"/>
    </row>
    <row r="65" spans="1:9" ht="26" x14ac:dyDescent="0.35">
      <c r="A65" s="33"/>
      <c r="B65" s="34" t="s">
        <v>43</v>
      </c>
      <c r="C65" s="35"/>
      <c r="D65" s="35"/>
      <c r="E65" s="35"/>
      <c r="F65" s="35"/>
      <c r="G65" s="36">
        <f t="shared" si="0"/>
        <v>0</v>
      </c>
      <c r="H65" s="1"/>
      <c r="I65" s="1"/>
    </row>
    <row r="66" spans="1:9" ht="26" x14ac:dyDescent="0.35">
      <c r="A66" s="33"/>
      <c r="B66" s="34" t="s">
        <v>44</v>
      </c>
      <c r="C66" s="35"/>
      <c r="D66" s="35"/>
      <c r="E66" s="35"/>
      <c r="F66" s="35"/>
      <c r="G66" s="36">
        <f t="shared" si="0"/>
        <v>0</v>
      </c>
      <c r="H66" s="1"/>
      <c r="I66" s="1"/>
    </row>
    <row r="67" spans="1:9" x14ac:dyDescent="0.35">
      <c r="A67" s="33"/>
      <c r="B67" s="34" t="s">
        <v>45</v>
      </c>
      <c r="C67" s="35"/>
      <c r="D67" s="35"/>
      <c r="E67" s="35"/>
      <c r="F67" s="35"/>
      <c r="G67" s="36">
        <f t="shared" si="0"/>
        <v>0</v>
      </c>
      <c r="H67" s="1"/>
      <c r="I67" s="1"/>
    </row>
    <row r="68" spans="1:9" x14ac:dyDescent="0.35">
      <c r="A68" s="33"/>
      <c r="B68" s="37" t="s">
        <v>46</v>
      </c>
      <c r="C68" s="38">
        <f>SUM(C65:C67)</f>
        <v>0</v>
      </c>
      <c r="D68" s="38">
        <f>SUM(D65:D67)</f>
        <v>0</v>
      </c>
      <c r="E68" s="38">
        <f>SUM(E65:E67)</f>
        <v>0</v>
      </c>
      <c r="F68" s="38">
        <f>SUM(F65:F67)</f>
        <v>0</v>
      </c>
      <c r="G68" s="38">
        <f t="shared" si="0"/>
        <v>0</v>
      </c>
      <c r="H68" s="1"/>
      <c r="I68" s="1"/>
    </row>
    <row r="69" spans="1:9" x14ac:dyDescent="0.35">
      <c r="A69" s="30">
        <v>11</v>
      </c>
      <c r="B69" s="31" t="s">
        <v>56</v>
      </c>
      <c r="C69" s="32">
        <v>0</v>
      </c>
      <c r="D69" s="32">
        <v>0</v>
      </c>
      <c r="E69" s="32"/>
      <c r="F69" s="32"/>
      <c r="G69" s="36">
        <f t="shared" si="0"/>
        <v>0</v>
      </c>
      <c r="H69" s="1"/>
      <c r="I69" s="1"/>
    </row>
    <row r="70" spans="1:9" ht="26" x14ac:dyDescent="0.35">
      <c r="A70" s="33"/>
      <c r="B70" s="34" t="s">
        <v>43</v>
      </c>
      <c r="C70" s="35"/>
      <c r="D70" s="35"/>
      <c r="E70" s="35"/>
      <c r="F70" s="35"/>
      <c r="G70" s="36">
        <f t="shared" si="0"/>
        <v>0</v>
      </c>
      <c r="H70" s="1"/>
      <c r="I70" s="1"/>
    </row>
    <row r="71" spans="1:9" ht="26" x14ac:dyDescent="0.35">
      <c r="A71" s="33"/>
      <c r="B71" s="34" t="s">
        <v>44</v>
      </c>
      <c r="C71" s="35"/>
      <c r="D71" s="35"/>
      <c r="E71" s="35"/>
      <c r="F71" s="35"/>
      <c r="G71" s="36">
        <f t="shared" si="0"/>
        <v>0</v>
      </c>
      <c r="H71" s="1"/>
      <c r="I71" s="1"/>
    </row>
    <row r="72" spans="1:9" x14ac:dyDescent="0.35">
      <c r="A72" s="33"/>
      <c r="B72" s="34" t="s">
        <v>45</v>
      </c>
      <c r="C72" s="35"/>
      <c r="D72" s="35"/>
      <c r="E72" s="35"/>
      <c r="F72" s="35"/>
      <c r="G72" s="36">
        <f t="shared" si="0"/>
        <v>0</v>
      </c>
      <c r="H72" s="1"/>
      <c r="I72" s="1"/>
    </row>
    <row r="73" spans="1:9" x14ac:dyDescent="0.35">
      <c r="A73" s="33"/>
      <c r="B73" s="37" t="s">
        <v>46</v>
      </c>
      <c r="C73" s="38">
        <f>SUM(C70:C72)</f>
        <v>0</v>
      </c>
      <c r="D73" s="38">
        <f>SUM(D70:D72)</f>
        <v>0</v>
      </c>
      <c r="E73" s="38">
        <f>SUM(E70:E72)</f>
        <v>0</v>
      </c>
      <c r="F73" s="38">
        <f>SUM(F70:F72)</f>
        <v>0</v>
      </c>
      <c r="G73" s="38">
        <f t="shared" si="0"/>
        <v>0</v>
      </c>
      <c r="H73" s="1"/>
      <c r="I73" s="1"/>
    </row>
    <row r="74" spans="1:9" x14ac:dyDescent="0.35">
      <c r="A74" s="30">
        <v>12</v>
      </c>
      <c r="B74" s="31" t="s">
        <v>57</v>
      </c>
      <c r="C74" s="32">
        <v>0</v>
      </c>
      <c r="D74" s="32">
        <v>0</v>
      </c>
      <c r="E74" s="32"/>
      <c r="F74" s="32"/>
      <c r="G74" s="36">
        <f t="shared" si="0"/>
        <v>0</v>
      </c>
      <c r="H74" s="1"/>
      <c r="I74" s="1"/>
    </row>
    <row r="75" spans="1:9" ht="26" x14ac:dyDescent="0.35">
      <c r="A75" s="33"/>
      <c r="B75" s="34" t="s">
        <v>43</v>
      </c>
      <c r="C75" s="35"/>
      <c r="D75" s="35"/>
      <c r="E75" s="35"/>
      <c r="F75" s="35"/>
      <c r="G75" s="36">
        <f t="shared" si="0"/>
        <v>0</v>
      </c>
      <c r="H75" s="1"/>
      <c r="I75" s="1"/>
    </row>
    <row r="76" spans="1:9" ht="26" x14ac:dyDescent="0.35">
      <c r="A76" s="33"/>
      <c r="B76" s="34" t="s">
        <v>44</v>
      </c>
      <c r="C76" s="35"/>
      <c r="D76" s="35"/>
      <c r="E76" s="35"/>
      <c r="F76" s="35"/>
      <c r="G76" s="36">
        <f t="shared" si="0"/>
        <v>0</v>
      </c>
      <c r="H76" s="1"/>
      <c r="I76" s="1"/>
    </row>
    <row r="77" spans="1:9" x14ac:dyDescent="0.35">
      <c r="A77" s="33"/>
      <c r="B77" s="34" t="s">
        <v>45</v>
      </c>
      <c r="C77" s="35"/>
      <c r="D77" s="35"/>
      <c r="E77" s="35"/>
      <c r="F77" s="35"/>
      <c r="G77" s="36">
        <f t="shared" si="0"/>
        <v>0</v>
      </c>
      <c r="H77" s="1"/>
      <c r="I77" s="1"/>
    </row>
    <row r="78" spans="1:9" x14ac:dyDescent="0.35">
      <c r="A78" s="33"/>
      <c r="B78" s="37" t="s">
        <v>46</v>
      </c>
      <c r="C78" s="38">
        <f>SUM(C75:C77)</f>
        <v>0</v>
      </c>
      <c r="D78" s="38">
        <f>SUM(D75:D77)</f>
        <v>0</v>
      </c>
      <c r="E78" s="38">
        <f>SUM(E75:E77)</f>
        <v>0</v>
      </c>
      <c r="F78" s="38">
        <f>SUM(F75:F77)</f>
        <v>0</v>
      </c>
      <c r="G78" s="38">
        <f t="shared" si="0"/>
        <v>0</v>
      </c>
      <c r="H78" s="1"/>
      <c r="I78" s="1"/>
    </row>
    <row r="79" spans="1:9" ht="26" x14ac:dyDescent="0.35">
      <c r="A79" s="39">
        <v>13</v>
      </c>
      <c r="B79" s="31" t="s">
        <v>58</v>
      </c>
      <c r="C79" s="32"/>
      <c r="D79" s="32"/>
      <c r="E79" s="32"/>
      <c r="F79" s="32"/>
      <c r="G79" s="36">
        <f t="shared" si="0"/>
        <v>0</v>
      </c>
      <c r="H79" s="1"/>
      <c r="I79" s="1"/>
    </row>
    <row r="80" spans="1:9" ht="26" x14ac:dyDescent="0.35">
      <c r="A80" s="33"/>
      <c r="B80" s="34" t="s">
        <v>43</v>
      </c>
      <c r="C80" s="40">
        <f t="shared" ref="C80:F83" si="1">SUM(C75,C70,C65,C60,C55,C50,C45,C40,C35,C30,C25,C20)</f>
        <v>0</v>
      </c>
      <c r="D80" s="40">
        <f t="shared" si="1"/>
        <v>0</v>
      </c>
      <c r="E80" s="40">
        <f t="shared" si="1"/>
        <v>0</v>
      </c>
      <c r="F80" s="40">
        <f t="shared" si="1"/>
        <v>0</v>
      </c>
      <c r="G80" s="40">
        <f t="shared" si="0"/>
        <v>0</v>
      </c>
      <c r="H80" s="1"/>
      <c r="I80" s="1"/>
    </row>
    <row r="81" spans="1:9" ht="26" x14ac:dyDescent="0.35">
      <c r="A81" s="33"/>
      <c r="B81" s="34" t="s">
        <v>44</v>
      </c>
      <c r="C81" s="40">
        <f t="shared" si="1"/>
        <v>0</v>
      </c>
      <c r="D81" s="40">
        <f t="shared" si="1"/>
        <v>0</v>
      </c>
      <c r="E81" s="40">
        <f t="shared" si="1"/>
        <v>0</v>
      </c>
      <c r="F81" s="40">
        <f t="shared" si="1"/>
        <v>0</v>
      </c>
      <c r="G81" s="40">
        <f t="shared" si="0"/>
        <v>0</v>
      </c>
      <c r="H81" s="1"/>
      <c r="I81" s="1"/>
    </row>
    <row r="82" spans="1:9" x14ac:dyDescent="0.35">
      <c r="A82" s="33"/>
      <c r="B82" s="34" t="s">
        <v>45</v>
      </c>
      <c r="C82" s="40">
        <f t="shared" si="1"/>
        <v>0</v>
      </c>
      <c r="D82" s="40">
        <f t="shared" si="1"/>
        <v>0</v>
      </c>
      <c r="E82" s="40">
        <f t="shared" si="1"/>
        <v>0</v>
      </c>
      <c r="F82" s="40">
        <f t="shared" si="1"/>
        <v>0</v>
      </c>
      <c r="G82" s="40">
        <f t="shared" si="0"/>
        <v>0</v>
      </c>
      <c r="H82" s="1"/>
      <c r="I82" s="1"/>
    </row>
    <row r="83" spans="1:9" x14ac:dyDescent="0.35">
      <c r="A83" s="1"/>
      <c r="B83" s="37" t="s">
        <v>46</v>
      </c>
      <c r="C83" s="40">
        <f t="shared" si="1"/>
        <v>0</v>
      </c>
      <c r="D83" s="40">
        <f t="shared" si="1"/>
        <v>0</v>
      </c>
      <c r="E83" s="40">
        <f t="shared" si="1"/>
        <v>0</v>
      </c>
      <c r="F83" s="40">
        <f t="shared" si="1"/>
        <v>0</v>
      </c>
      <c r="G83" s="40">
        <f t="shared" si="0"/>
        <v>0</v>
      </c>
      <c r="H83" s="1"/>
      <c r="I83" s="1"/>
    </row>
    <row r="84" spans="1:9" x14ac:dyDescent="0.3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3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35">
      <c r="A86" s="1"/>
      <c r="B86" s="1"/>
      <c r="C86" s="1"/>
      <c r="D86" s="1"/>
      <c r="E86" s="146" t="s">
        <v>20</v>
      </c>
      <c r="F86" s="146"/>
      <c r="G86" s="146"/>
      <c r="H86" s="1"/>
      <c r="I86" s="1"/>
    </row>
    <row r="87" spans="1:9" x14ac:dyDescent="0.3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35">
      <c r="A88" s="1"/>
      <c r="B88" s="1"/>
      <c r="C88" s="1"/>
      <c r="D88" s="1"/>
      <c r="E88" s="2"/>
      <c r="F88" s="2"/>
      <c r="G88" s="2"/>
      <c r="H88" s="1"/>
      <c r="I88" s="1"/>
    </row>
  </sheetData>
  <sheetProtection sheet="1" objects="1" scenarios="1" formatCells="0" formatColumns="0" formatRows="0" insertRows="0"/>
  <mergeCells count="14">
    <mergeCell ref="A1:G1"/>
    <mergeCell ref="A2:B2"/>
    <mergeCell ref="C2:G2"/>
    <mergeCell ref="A4:B4"/>
    <mergeCell ref="C4:I4"/>
    <mergeCell ref="A6:D6"/>
    <mergeCell ref="H16:I16"/>
    <mergeCell ref="E86:G86"/>
    <mergeCell ref="A15:G15"/>
    <mergeCell ref="A16:A17"/>
    <mergeCell ref="B16:B17"/>
    <mergeCell ref="C16:D16"/>
    <mergeCell ref="E16:F16"/>
    <mergeCell ref="G16:G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L5" sqref="L5"/>
    </sheetView>
  </sheetViews>
  <sheetFormatPr defaultRowHeight="14.5" x14ac:dyDescent="0.35"/>
  <cols>
    <col min="1" max="1" width="7.453125" customWidth="1"/>
    <col min="2" max="2" width="40.08984375" customWidth="1"/>
    <col min="3" max="3" width="14.90625" customWidth="1"/>
    <col min="4" max="4" width="14.453125" customWidth="1"/>
    <col min="5" max="5" width="14" customWidth="1"/>
    <col min="6" max="6" width="13.08984375" customWidth="1"/>
    <col min="7" max="7" width="12.90625" customWidth="1"/>
    <col min="8" max="8" width="13.90625" customWidth="1"/>
    <col min="9" max="9" width="13.453125" customWidth="1"/>
    <col min="10" max="10" width="12.453125" customWidth="1"/>
    <col min="11" max="11" width="13.36328125" customWidth="1"/>
    <col min="12" max="12" width="13" customWidth="1"/>
  </cols>
  <sheetData>
    <row r="1" spans="1:12" ht="15" thickBot="1" x14ac:dyDescent="0.35"/>
    <row r="2" spans="1:12" x14ac:dyDescent="0.35">
      <c r="A2" s="157" t="s">
        <v>69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1:12" ht="15" thickBot="1" x14ac:dyDescent="0.4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2"/>
    </row>
    <row r="4" spans="1:12" ht="38" thickBot="1" x14ac:dyDescent="0.4">
      <c r="A4" s="41" t="s">
        <v>59</v>
      </c>
      <c r="B4" s="42"/>
      <c r="C4" s="163" t="s">
        <v>60</v>
      </c>
      <c r="D4" s="164"/>
      <c r="E4" s="43">
        <f>+SUM(E7:E21)</f>
        <v>0</v>
      </c>
      <c r="F4" s="43">
        <f>+SUM(F7:F21)</f>
        <v>0</v>
      </c>
      <c r="G4" s="43">
        <f>+SUM(G7:G21)</f>
        <v>0</v>
      </c>
      <c r="H4" s="43">
        <f>+SUM(H7:H21)</f>
        <v>0</v>
      </c>
      <c r="I4" s="44">
        <f>+SUM(I7:I16)</f>
        <v>0</v>
      </c>
      <c r="J4" s="43">
        <f>+SUM(J7:J21)</f>
        <v>0</v>
      </c>
      <c r="K4" s="43">
        <f>+SUM(K7:K21)</f>
        <v>0</v>
      </c>
      <c r="L4" s="43">
        <f>+SUM(L7:L21)</f>
        <v>0</v>
      </c>
    </row>
    <row r="5" spans="1:12" ht="52" x14ac:dyDescent="0.35">
      <c r="A5" s="45" t="s">
        <v>61</v>
      </c>
      <c r="B5" s="46" t="s">
        <v>62</v>
      </c>
      <c r="C5" s="47" t="s">
        <v>63</v>
      </c>
      <c r="D5" s="47" t="s">
        <v>64</v>
      </c>
      <c r="E5" s="48" t="s">
        <v>65</v>
      </c>
      <c r="F5" s="48" t="s">
        <v>70</v>
      </c>
      <c r="G5" s="48" t="s">
        <v>71</v>
      </c>
      <c r="H5" s="48" t="s">
        <v>72</v>
      </c>
      <c r="I5" s="48" t="s">
        <v>66</v>
      </c>
      <c r="J5" s="48" t="s">
        <v>67</v>
      </c>
      <c r="K5" s="48" t="s">
        <v>73</v>
      </c>
      <c r="L5" s="48" t="s">
        <v>74</v>
      </c>
    </row>
    <row r="6" spans="1:12" ht="14.4" x14ac:dyDescent="0.3">
      <c r="A6" s="49"/>
      <c r="B6" s="49" t="s">
        <v>8</v>
      </c>
      <c r="C6" s="50" t="s">
        <v>9</v>
      </c>
      <c r="D6" s="50" t="s">
        <v>10</v>
      </c>
      <c r="E6" s="50" t="s">
        <v>11</v>
      </c>
      <c r="F6" s="50" t="s">
        <v>12</v>
      </c>
      <c r="G6" s="50" t="s">
        <v>13</v>
      </c>
      <c r="H6" s="50" t="s">
        <v>14</v>
      </c>
      <c r="I6" s="50" t="s">
        <v>15</v>
      </c>
      <c r="J6" s="50" t="s">
        <v>16</v>
      </c>
      <c r="K6" s="50" t="s">
        <v>1</v>
      </c>
      <c r="L6" s="50" t="s">
        <v>2</v>
      </c>
    </row>
    <row r="7" spans="1:12" ht="14.4" x14ac:dyDescent="0.3">
      <c r="A7" s="51">
        <v>1</v>
      </c>
      <c r="B7" s="52"/>
      <c r="C7" s="53"/>
      <c r="D7" s="53" t="s">
        <v>68</v>
      </c>
      <c r="E7" s="54"/>
      <c r="F7" s="54" t="s">
        <v>68</v>
      </c>
      <c r="G7" s="54"/>
      <c r="H7" s="54"/>
      <c r="I7" s="54"/>
      <c r="J7" s="54"/>
      <c r="K7" s="54"/>
      <c r="L7" s="55"/>
    </row>
    <row r="8" spans="1:12" ht="14.4" x14ac:dyDescent="0.3">
      <c r="A8" s="51">
        <v>2</v>
      </c>
      <c r="B8" s="52" t="s">
        <v>68</v>
      </c>
      <c r="C8" s="53"/>
      <c r="D8" s="53"/>
      <c r="E8" s="54"/>
      <c r="F8" s="54"/>
      <c r="G8" s="54"/>
      <c r="H8" s="54"/>
      <c r="I8" s="54"/>
      <c r="J8" s="54"/>
      <c r="K8" s="54"/>
      <c r="L8" s="55"/>
    </row>
    <row r="9" spans="1:12" ht="14.4" x14ac:dyDescent="0.3">
      <c r="A9" s="56">
        <v>3</v>
      </c>
      <c r="B9" s="52" t="s">
        <v>68</v>
      </c>
      <c r="C9" s="53"/>
      <c r="D9" s="53"/>
      <c r="E9" s="54"/>
      <c r="F9" s="54"/>
      <c r="G9" s="54"/>
      <c r="H9" s="54"/>
      <c r="I9" s="54"/>
      <c r="J9" s="54"/>
      <c r="K9" s="54"/>
      <c r="L9" s="55"/>
    </row>
    <row r="10" spans="1:12" ht="14.4" x14ac:dyDescent="0.3">
      <c r="A10" s="56">
        <v>4</v>
      </c>
      <c r="B10" s="52" t="s">
        <v>68</v>
      </c>
      <c r="C10" s="53"/>
      <c r="D10" s="53"/>
      <c r="E10" s="54"/>
      <c r="F10" s="54"/>
      <c r="G10" s="54"/>
      <c r="H10" s="54"/>
      <c r="I10" s="54"/>
      <c r="J10" s="54"/>
      <c r="K10" s="54"/>
      <c r="L10" s="55"/>
    </row>
    <row r="11" spans="1:12" ht="14.4" x14ac:dyDescent="0.3">
      <c r="A11" s="56">
        <v>5</v>
      </c>
      <c r="B11" s="52" t="s">
        <v>68</v>
      </c>
      <c r="C11" s="53"/>
      <c r="D11" s="53"/>
      <c r="E11" s="54"/>
      <c r="F11" s="54"/>
      <c r="G11" s="54"/>
      <c r="H11" s="54"/>
      <c r="I11" s="54"/>
      <c r="J11" s="54"/>
      <c r="K11" s="54"/>
      <c r="L11" s="55"/>
    </row>
    <row r="12" spans="1:12" ht="14.4" x14ac:dyDescent="0.3">
      <c r="A12" s="56">
        <v>6</v>
      </c>
      <c r="B12" s="52" t="s">
        <v>68</v>
      </c>
      <c r="C12" s="53"/>
      <c r="D12" s="53"/>
      <c r="E12" s="54"/>
      <c r="F12" s="54"/>
      <c r="G12" s="54"/>
      <c r="H12" s="54"/>
      <c r="I12" s="54"/>
      <c r="J12" s="54"/>
      <c r="K12" s="54"/>
      <c r="L12" s="55"/>
    </row>
    <row r="13" spans="1:12" ht="14.4" x14ac:dyDescent="0.3">
      <c r="A13" s="56">
        <v>7</v>
      </c>
      <c r="B13" s="52" t="s">
        <v>68</v>
      </c>
      <c r="C13" s="53"/>
      <c r="D13" s="53"/>
      <c r="E13" s="54"/>
      <c r="F13" s="54"/>
      <c r="G13" s="54"/>
      <c r="H13" s="54"/>
      <c r="I13" s="54"/>
      <c r="J13" s="54"/>
      <c r="K13" s="54"/>
      <c r="L13" s="55"/>
    </row>
    <row r="14" spans="1:12" ht="14.4" x14ac:dyDescent="0.3">
      <c r="A14" s="56">
        <v>8</v>
      </c>
      <c r="B14" s="52" t="s">
        <v>68</v>
      </c>
      <c r="C14" s="53"/>
      <c r="D14" s="53"/>
      <c r="E14" s="54"/>
      <c r="F14" s="54"/>
      <c r="G14" s="54"/>
      <c r="H14" s="54"/>
      <c r="I14" s="54"/>
      <c r="J14" s="54"/>
      <c r="K14" s="54"/>
      <c r="L14" s="55"/>
    </row>
    <row r="15" spans="1:12" ht="14.4" x14ac:dyDescent="0.3">
      <c r="A15" s="56">
        <v>9</v>
      </c>
      <c r="B15" s="52" t="s">
        <v>68</v>
      </c>
      <c r="C15" s="53"/>
      <c r="D15" s="53"/>
      <c r="E15" s="54"/>
      <c r="F15" s="54"/>
      <c r="G15" s="54"/>
      <c r="H15" s="54"/>
      <c r="I15" s="54"/>
      <c r="J15" s="54"/>
      <c r="K15" s="54"/>
      <c r="L15" s="55"/>
    </row>
    <row r="16" spans="1:12" ht="14.4" x14ac:dyDescent="0.3">
      <c r="A16" s="56">
        <v>10</v>
      </c>
      <c r="B16" s="52" t="s">
        <v>68</v>
      </c>
      <c r="C16" s="53"/>
      <c r="D16" s="53"/>
      <c r="E16" s="54"/>
      <c r="F16" s="54"/>
      <c r="G16" s="54"/>
      <c r="H16" s="54"/>
      <c r="I16" s="54"/>
      <c r="J16" s="54"/>
      <c r="K16" s="54"/>
      <c r="L16" s="55"/>
    </row>
    <row r="17" spans="1:12" ht="14.4" x14ac:dyDescent="0.3">
      <c r="A17" s="56">
        <v>11</v>
      </c>
      <c r="B17" s="52"/>
      <c r="C17" s="53"/>
      <c r="D17" s="53"/>
      <c r="E17" s="54"/>
      <c r="F17" s="54"/>
      <c r="G17" s="54"/>
      <c r="H17" s="54"/>
      <c r="I17" s="54"/>
      <c r="J17" s="54"/>
      <c r="K17" s="54"/>
      <c r="L17" s="55"/>
    </row>
    <row r="18" spans="1:12" ht="14.4" x14ac:dyDescent="0.3">
      <c r="A18" s="56">
        <v>12</v>
      </c>
      <c r="B18" s="52"/>
      <c r="C18" s="53"/>
      <c r="D18" s="53"/>
      <c r="E18" s="54"/>
      <c r="F18" s="54"/>
      <c r="G18" s="54"/>
      <c r="H18" s="54"/>
      <c r="I18" s="54"/>
      <c r="J18" s="54"/>
      <c r="K18" s="54"/>
      <c r="L18" s="55"/>
    </row>
    <row r="19" spans="1:12" ht="14.4" x14ac:dyDescent="0.3">
      <c r="A19" s="56">
        <v>13</v>
      </c>
      <c r="B19" s="52"/>
      <c r="C19" s="53"/>
      <c r="D19" s="53"/>
      <c r="E19" s="54"/>
      <c r="F19" s="54"/>
      <c r="G19" s="54"/>
      <c r="H19" s="54"/>
      <c r="I19" s="54"/>
      <c r="J19" s="54"/>
      <c r="K19" s="54"/>
      <c r="L19" s="55"/>
    </row>
    <row r="20" spans="1:12" ht="14.4" x14ac:dyDescent="0.3">
      <c r="A20" s="56">
        <v>14</v>
      </c>
      <c r="B20" s="57"/>
      <c r="C20" s="58"/>
      <c r="D20" s="58"/>
      <c r="E20" s="59"/>
      <c r="F20" s="59"/>
      <c r="G20" s="59"/>
      <c r="H20" s="59"/>
      <c r="I20" s="59"/>
      <c r="J20" s="59"/>
      <c r="K20" s="59"/>
      <c r="L20" s="60"/>
    </row>
    <row r="21" spans="1:12" ht="14.4" x14ac:dyDescent="0.3">
      <c r="A21" s="61">
        <v>15</v>
      </c>
      <c r="B21" s="57"/>
      <c r="C21" s="58"/>
      <c r="D21" s="58"/>
      <c r="E21" s="59"/>
      <c r="F21" s="59"/>
      <c r="G21" s="59"/>
      <c r="H21" s="59"/>
      <c r="I21" s="59"/>
      <c r="J21" s="59"/>
      <c r="K21" s="59"/>
      <c r="L21" s="60"/>
    </row>
    <row r="23" spans="1:12" x14ac:dyDescent="0.35">
      <c r="J23" s="146" t="s">
        <v>20</v>
      </c>
      <c r="K23" s="146"/>
      <c r="L23" s="146"/>
    </row>
    <row r="24" spans="1:12" x14ac:dyDescent="0.35">
      <c r="J24" s="1"/>
      <c r="K24" s="1"/>
      <c r="L24" s="1"/>
    </row>
    <row r="25" spans="1:12" x14ac:dyDescent="0.35">
      <c r="J25" s="2"/>
      <c r="K25" s="2"/>
      <c r="L25" s="2"/>
    </row>
  </sheetData>
  <sheetProtection sheet="1" objects="1" scenarios="1" formatCells="0" formatColumns="0" formatRows="0" insertRows="0"/>
  <mergeCells count="3">
    <mergeCell ref="A2:L3"/>
    <mergeCell ref="C4:D4"/>
    <mergeCell ref="J23:L23"/>
  </mergeCells>
  <conditionalFormatting sqref="I7:J8 I9:I16">
    <cfRule type="expression" dxfId="87" priority="10">
      <formula>#REF!&gt;0</formula>
    </cfRule>
  </conditionalFormatting>
  <conditionalFormatting sqref="J7:J21">
    <cfRule type="expression" dxfId="86" priority="9" stopIfTrue="1">
      <formula>#REF!&gt;0</formula>
    </cfRule>
  </conditionalFormatting>
  <conditionalFormatting sqref="J7:L21">
    <cfRule type="expression" dxfId="85" priority="8" stopIfTrue="1">
      <formula>#REF!&gt;0</formula>
    </cfRule>
  </conditionalFormatting>
  <conditionalFormatting sqref="K7:L21">
    <cfRule type="expression" dxfId="84" priority="7" stopIfTrue="1">
      <formula>#REF!&gt;0</formula>
    </cfRule>
  </conditionalFormatting>
  <conditionalFormatting sqref="J7:J8 I7:I21">
    <cfRule type="expression" dxfId="83" priority="6">
      <formula>#REF!&gt;0</formula>
    </cfRule>
  </conditionalFormatting>
  <conditionalFormatting sqref="I7:J8 I9:I16">
    <cfRule type="expression" dxfId="82" priority="5">
      <formula>#REF!&gt;0</formula>
    </cfRule>
  </conditionalFormatting>
  <conditionalFormatting sqref="J7:J21">
    <cfRule type="expression" dxfId="81" priority="4" stopIfTrue="1">
      <formula>#REF!&gt;0</formula>
    </cfRule>
  </conditionalFormatting>
  <conditionalFormatting sqref="J7:L21">
    <cfRule type="expression" dxfId="80" priority="3" stopIfTrue="1">
      <formula>#REF!&gt;0</formula>
    </cfRule>
  </conditionalFormatting>
  <conditionalFormatting sqref="K7:L21">
    <cfRule type="expression" dxfId="79" priority="2" stopIfTrue="1">
      <formula>#REF!&gt;0</formula>
    </cfRule>
  </conditionalFormatting>
  <conditionalFormatting sqref="J7:J8 I7:I21">
    <cfRule type="expression" dxfId="78" priority="1">
      <formula>#REF!&gt;0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O9" sqref="O9"/>
    </sheetView>
  </sheetViews>
  <sheetFormatPr defaultRowHeight="14.5" x14ac:dyDescent="0.35"/>
  <cols>
    <col min="1" max="1" width="11.90625" customWidth="1"/>
    <col min="2" max="2" width="0" hidden="1" customWidth="1"/>
    <col min="3" max="3" width="48.08984375" customWidth="1"/>
    <col min="4" max="4" width="0" hidden="1" customWidth="1"/>
    <col min="5" max="5" width="16.36328125" customWidth="1"/>
    <col min="6" max="6" width="16.08984375" customWidth="1"/>
    <col min="7" max="10" width="17.54296875" customWidth="1"/>
    <col min="11" max="14" width="19" customWidth="1"/>
    <col min="15" max="15" width="25.36328125" customWidth="1"/>
  </cols>
  <sheetData>
    <row r="1" spans="1:15" ht="23" x14ac:dyDescent="0.35">
      <c r="A1" s="166" t="s">
        <v>75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8"/>
    </row>
    <row r="2" spans="1:15" ht="23" x14ac:dyDescent="0.35">
      <c r="A2" s="169" t="s">
        <v>103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1"/>
    </row>
    <row r="3" spans="1:15" x14ac:dyDescent="0.35">
      <c r="A3" s="172" t="s">
        <v>76</v>
      </c>
      <c r="B3" s="173"/>
      <c r="C3" s="174"/>
      <c r="D3" s="62"/>
      <c r="E3" s="62"/>
      <c r="F3" s="62"/>
      <c r="G3" s="62"/>
      <c r="H3" s="62"/>
      <c r="I3" s="63"/>
      <c r="J3" s="63"/>
      <c r="K3" s="63"/>
      <c r="L3" s="64"/>
      <c r="M3" s="64"/>
      <c r="N3" s="64"/>
      <c r="O3" s="62"/>
    </row>
    <row r="4" spans="1:15" ht="15.5" x14ac:dyDescent="0.35">
      <c r="A4" s="65">
        <v>78</v>
      </c>
      <c r="B4" s="62"/>
      <c r="C4" s="175" t="str">
        <f>IF($A$4&gt;0,VLOOKUP(A4,[1]sifarnik!A2:C252,2,FALSE),"")</f>
        <v>Петровац на Млави</v>
      </c>
      <c r="D4" s="176"/>
      <c r="E4" s="176"/>
      <c r="F4" s="176"/>
      <c r="G4" s="176"/>
      <c r="H4" s="176"/>
      <c r="I4" s="176"/>
      <c r="J4" s="176"/>
      <c r="K4" s="177"/>
      <c r="L4" s="62"/>
      <c r="M4" s="62"/>
      <c r="N4" s="62"/>
      <c r="O4" s="66">
        <v>1</v>
      </c>
    </row>
    <row r="5" spans="1:15" ht="15" thickBot="1" x14ac:dyDescent="0.35">
      <c r="A5" s="178"/>
      <c r="B5" s="179"/>
      <c r="C5" s="179"/>
      <c r="D5" s="62"/>
      <c r="E5" s="62"/>
      <c r="F5" s="62"/>
      <c r="G5" s="62"/>
      <c r="H5" s="62"/>
      <c r="I5" s="63"/>
      <c r="J5" s="63"/>
      <c r="K5" s="63"/>
      <c r="L5" s="62"/>
      <c r="M5" s="62"/>
      <c r="N5" s="62"/>
      <c r="O5" s="62"/>
    </row>
    <row r="6" spans="1:15" ht="16.25" thickBot="1" x14ac:dyDescent="0.35">
      <c r="A6" s="62"/>
      <c r="B6" s="62"/>
      <c r="C6" s="67"/>
      <c r="D6" s="68"/>
      <c r="E6" s="62"/>
      <c r="F6" s="62"/>
      <c r="G6" s="69">
        <f>+SUM(G11:G98)</f>
        <v>0</v>
      </c>
      <c r="H6" s="69"/>
      <c r="I6" s="69">
        <f>+SUM(I11:I98)</f>
        <v>0</v>
      </c>
      <c r="J6" s="69">
        <f t="shared" ref="J6:O6" si="0">+SUM(J11:J98)</f>
        <v>0</v>
      </c>
      <c r="K6" s="69">
        <f t="shared" si="0"/>
        <v>0</v>
      </c>
      <c r="L6" s="69">
        <f t="shared" si="0"/>
        <v>0</v>
      </c>
      <c r="M6" s="69">
        <f t="shared" si="0"/>
        <v>0</v>
      </c>
      <c r="N6" s="69">
        <f t="shared" si="0"/>
        <v>0</v>
      </c>
      <c r="O6" s="69">
        <f t="shared" si="0"/>
        <v>0</v>
      </c>
    </row>
    <row r="7" spans="1:15" ht="14.4" x14ac:dyDescent="0.3">
      <c r="A7" s="62"/>
      <c r="B7" s="62"/>
      <c r="D7" s="62"/>
      <c r="E7" s="70"/>
      <c r="F7" s="70"/>
      <c r="G7" s="70"/>
      <c r="H7" s="70"/>
      <c r="I7" s="70"/>
      <c r="J7" s="70"/>
      <c r="K7" s="62"/>
      <c r="L7" s="62"/>
      <c r="M7" s="62"/>
      <c r="N7" s="62"/>
      <c r="O7" s="62"/>
    </row>
    <row r="8" spans="1:15" x14ac:dyDescent="0.35">
      <c r="A8" s="62"/>
      <c r="B8" s="62"/>
      <c r="C8" s="62"/>
      <c r="D8" s="62"/>
      <c r="E8" s="62"/>
      <c r="F8" s="62"/>
      <c r="G8" s="62"/>
      <c r="H8" s="62"/>
      <c r="I8" s="62"/>
      <c r="J8" s="62"/>
      <c r="K8" s="71"/>
      <c r="L8" s="62"/>
      <c r="M8" s="72"/>
      <c r="N8" s="73" t="s">
        <v>77</v>
      </c>
      <c r="O8" s="62"/>
    </row>
    <row r="9" spans="1:15" ht="56" x14ac:dyDescent="0.35">
      <c r="A9" s="74" t="s">
        <v>78</v>
      </c>
      <c r="B9" s="75"/>
      <c r="C9" s="76" t="s">
        <v>62</v>
      </c>
      <c r="D9" s="76"/>
      <c r="E9" s="77" t="s">
        <v>63</v>
      </c>
      <c r="F9" s="77" t="s">
        <v>64</v>
      </c>
      <c r="G9" s="77" t="s">
        <v>65</v>
      </c>
      <c r="H9" s="77" t="s">
        <v>79</v>
      </c>
      <c r="I9" s="77" t="s">
        <v>104</v>
      </c>
      <c r="J9" s="77" t="s">
        <v>105</v>
      </c>
      <c r="K9" s="77" t="s">
        <v>106</v>
      </c>
      <c r="L9" s="77" t="s">
        <v>101</v>
      </c>
      <c r="M9" s="77" t="s">
        <v>102</v>
      </c>
      <c r="N9" s="77" t="s">
        <v>107</v>
      </c>
      <c r="O9" s="77" t="s">
        <v>108</v>
      </c>
    </row>
    <row r="10" spans="1:15" ht="14.4" x14ac:dyDescent="0.3">
      <c r="A10" s="78" t="s">
        <v>8</v>
      </c>
      <c r="B10" s="79"/>
      <c r="C10" s="78" t="s">
        <v>9</v>
      </c>
      <c r="D10" s="80"/>
      <c r="E10" s="81" t="s">
        <v>10</v>
      </c>
      <c r="F10" s="81" t="s">
        <v>11</v>
      </c>
      <c r="G10" s="81" t="s">
        <v>12</v>
      </c>
      <c r="H10" s="81" t="s">
        <v>13</v>
      </c>
      <c r="I10" s="81" t="s">
        <v>14</v>
      </c>
      <c r="J10" s="81" t="s">
        <v>15</v>
      </c>
      <c r="K10" s="81" t="s">
        <v>16</v>
      </c>
      <c r="L10" s="81" t="s">
        <v>1</v>
      </c>
      <c r="M10" s="81" t="s">
        <v>2</v>
      </c>
      <c r="N10" s="81" t="s">
        <v>3</v>
      </c>
      <c r="O10" s="81" t="s">
        <v>4</v>
      </c>
    </row>
    <row r="11" spans="1:15" ht="15.65" x14ac:dyDescent="0.3">
      <c r="A11" s="82">
        <v>1</v>
      </c>
      <c r="B11" s="83" t="e">
        <f>CONCATENATE($A$4,RIGHT(CONCATENATE("0",#REF!),3),A11)</f>
        <v>#REF!</v>
      </c>
      <c r="C11" s="143"/>
      <c r="D11" s="85"/>
      <c r="E11" s="86"/>
      <c r="F11" s="86"/>
      <c r="G11" s="87"/>
      <c r="H11" s="88"/>
      <c r="I11" s="89">
        <f>+SUMIF('Po izvorima i kontima'!$D$12:$D$499,spisak!$C11,'Po izvorima i kontima'!$J$12:$J$499)</f>
        <v>0</v>
      </c>
      <c r="J11" s="89">
        <f>+SUMIF('Po izvorima i kontima'!$D$12:$D$499,spisak!$C11,'Po izvorima i kontima'!$K$12:$K$499)</f>
        <v>0</v>
      </c>
      <c r="K11" s="89">
        <f>+SUMIF('Po izvorima i kontima'!$D$12:$D$499,spisak!$C11,'Po izvorima i kontima'!$L$12:$L$499)</f>
        <v>0</v>
      </c>
      <c r="L11" s="89">
        <f>+SUMIF('Po izvorima i kontima'!$D$12:$D$499,spisak!$C11,'Po izvorima i kontima'!$M$12:$M$499)</f>
        <v>0</v>
      </c>
      <c r="M11" s="89">
        <f>+SUMIF('Po izvorima i kontima'!$D$12:$D$499,spisak!$C11,'Po izvorima i kontima'!$N$12:$N$499)</f>
        <v>0</v>
      </c>
      <c r="N11" s="89">
        <f>+SUMIF('Po izvorima i kontima'!$D$12:$D$499,spisak!$C11,'Po izvorima i kontima'!$O$12:$O$499)</f>
        <v>0</v>
      </c>
      <c r="O11" s="89">
        <f>+SUMIF('Po izvorima i kontima'!$D$12:$D$499,spisak!$C11,'Po izvorima i kontima'!$P$12:$P$499)</f>
        <v>0</v>
      </c>
    </row>
    <row r="12" spans="1:15" ht="15.65" x14ac:dyDescent="0.3">
      <c r="A12" s="82">
        <f>A11+1</f>
        <v>2</v>
      </c>
      <c r="B12" s="83" t="e">
        <f>CONCATENATE($A$4,RIGHT(CONCATENATE("0",#REF!),3),A12)</f>
        <v>#REF!</v>
      </c>
      <c r="C12" s="143"/>
      <c r="D12" s="85"/>
      <c r="E12" s="86"/>
      <c r="F12" s="86"/>
      <c r="G12" s="87"/>
      <c r="H12" s="88"/>
      <c r="I12" s="89">
        <f>+SUMIF('Po izvorima i kontima'!$D$12:$D$499,spisak!$C12,'Po izvorima i kontima'!$J$12:$J$499)</f>
        <v>0</v>
      </c>
      <c r="J12" s="89">
        <f>+SUMIF('Po izvorima i kontima'!$D$12:$D$499,spisak!$C12,'Po izvorima i kontima'!$K$12:$K$499)</f>
        <v>0</v>
      </c>
      <c r="K12" s="89">
        <f>+SUMIF('Po izvorima i kontima'!$D$12:$D$499,spisak!$C12,'Po izvorima i kontima'!$L$12:$L$499)</f>
        <v>0</v>
      </c>
      <c r="L12" s="89">
        <f>+SUMIF('Po izvorima i kontima'!$D$12:$D$499,spisak!$C12,'Po izvorima i kontima'!$M$12:$M$499)</f>
        <v>0</v>
      </c>
      <c r="M12" s="89">
        <f>+SUMIF('Po izvorima i kontima'!$D$12:$D$499,spisak!$C12,'Po izvorima i kontima'!$N$12:$N$499)</f>
        <v>0</v>
      </c>
      <c r="N12" s="89">
        <f>+SUMIF('Po izvorima i kontima'!$D$12:$D$499,spisak!$C12,'Po izvorima i kontima'!$O$12:$O$499)</f>
        <v>0</v>
      </c>
      <c r="O12" s="89">
        <f>+SUMIF('Po izvorima i kontima'!$D$12:$D$499,spisak!$C12,'Po izvorima i kontima'!$P$12:$P$499)</f>
        <v>0</v>
      </c>
    </row>
    <row r="13" spans="1:15" ht="15.65" x14ac:dyDescent="0.3">
      <c r="A13" s="82">
        <f t="shared" ref="A13:A30" si="1">A12+1</f>
        <v>3</v>
      </c>
      <c r="B13" s="83" t="e">
        <f>CONCATENATE($A$4,RIGHT(CONCATENATE("0",#REF!),3),A13)</f>
        <v>#REF!</v>
      </c>
      <c r="C13" s="84"/>
      <c r="D13" s="85"/>
      <c r="E13" s="86"/>
      <c r="F13" s="86"/>
      <c r="G13" s="87"/>
      <c r="H13" s="88"/>
      <c r="I13" s="89">
        <f>+SUMIF('Po izvorima i kontima'!$D$12:$D$499,spisak!$C13,'Po izvorima i kontima'!$J$12:$J$499)</f>
        <v>0</v>
      </c>
      <c r="J13" s="89">
        <f>+SUMIF('Po izvorima i kontima'!$D$12:$D$499,spisak!$C13,'Po izvorima i kontima'!$K$12:$K$499)</f>
        <v>0</v>
      </c>
      <c r="K13" s="89">
        <f>+SUMIF('Po izvorima i kontima'!$D$12:$D$499,spisak!$C13,'Po izvorima i kontima'!$L$12:$L$499)</f>
        <v>0</v>
      </c>
      <c r="L13" s="89">
        <f>+SUMIF('Po izvorima i kontima'!$D$12:$D$499,spisak!$C13,'Po izvorima i kontima'!$M$12:$M$499)</f>
        <v>0</v>
      </c>
      <c r="M13" s="89">
        <f>+SUMIF('Po izvorima i kontima'!$D$12:$D$499,spisak!$C13,'Po izvorima i kontima'!$N$12:$N$499)</f>
        <v>0</v>
      </c>
      <c r="N13" s="89">
        <f>+SUMIF('Po izvorima i kontima'!$D$12:$D$499,spisak!$C13,'Po izvorima i kontima'!$O$12:$O$499)</f>
        <v>0</v>
      </c>
      <c r="O13" s="89">
        <f>+SUMIF('Po izvorima i kontima'!$D$12:$D$499,spisak!$C13,'Po izvorima i kontima'!$P$12:$P$499)</f>
        <v>0</v>
      </c>
    </row>
    <row r="14" spans="1:15" ht="15.65" x14ac:dyDescent="0.3">
      <c r="A14" s="82">
        <f t="shared" si="1"/>
        <v>4</v>
      </c>
      <c r="B14" s="83" t="e">
        <f>CONCATENATE($A$4,RIGHT(CONCATENATE("0",#REF!),3),A14)</f>
        <v>#REF!</v>
      </c>
      <c r="C14" s="84"/>
      <c r="D14" s="85"/>
      <c r="E14" s="86"/>
      <c r="F14" s="86"/>
      <c r="G14" s="87"/>
      <c r="H14" s="88"/>
      <c r="I14" s="89">
        <f>+SUMIF('Po izvorima i kontima'!$D$12:$D$499,spisak!$C14,'Po izvorima i kontima'!$J$12:$J$499)</f>
        <v>0</v>
      </c>
      <c r="J14" s="89">
        <f>+SUMIF('Po izvorima i kontima'!$D$12:$D$499,spisak!$C14,'Po izvorima i kontima'!$K$12:$K$499)</f>
        <v>0</v>
      </c>
      <c r="K14" s="89">
        <f>+SUMIF('Po izvorima i kontima'!$D$12:$D$499,spisak!$C14,'Po izvorima i kontima'!$L$12:$L$499)</f>
        <v>0</v>
      </c>
      <c r="L14" s="89">
        <f>+SUMIF('Po izvorima i kontima'!$D$12:$D$499,spisak!$C14,'Po izvorima i kontima'!$M$12:$M$499)</f>
        <v>0</v>
      </c>
      <c r="M14" s="89">
        <f>+SUMIF('Po izvorima i kontima'!$D$12:$D$499,spisak!$C14,'Po izvorima i kontima'!$N$12:$N$499)</f>
        <v>0</v>
      </c>
      <c r="N14" s="89">
        <f>+SUMIF('Po izvorima i kontima'!$D$12:$D$499,spisak!$C14,'Po izvorima i kontima'!$O$12:$O$499)</f>
        <v>0</v>
      </c>
      <c r="O14" s="89">
        <f>+SUMIF('Po izvorima i kontima'!$D$12:$D$499,spisak!$C14,'Po izvorima i kontima'!$P$12:$P$499)</f>
        <v>0</v>
      </c>
    </row>
    <row r="15" spans="1:15" ht="15.65" x14ac:dyDescent="0.3">
      <c r="A15" s="82">
        <f t="shared" si="1"/>
        <v>5</v>
      </c>
      <c r="B15" s="83" t="e">
        <f>CONCATENATE($A$4,RIGHT(CONCATENATE("0",#REF!),3),A15)</f>
        <v>#REF!</v>
      </c>
      <c r="C15" s="84"/>
      <c r="D15" s="85"/>
      <c r="E15" s="86"/>
      <c r="F15" s="86"/>
      <c r="G15" s="87"/>
      <c r="H15" s="88"/>
      <c r="I15" s="89">
        <f>+SUMIF('Po izvorima i kontima'!$D$12:$D$499,spisak!$C15,'Po izvorima i kontima'!$J$12:$J$499)</f>
        <v>0</v>
      </c>
      <c r="J15" s="89">
        <f>+SUMIF('Po izvorima i kontima'!$D$12:$D$499,spisak!$C15,'Po izvorima i kontima'!$K$12:$K$499)</f>
        <v>0</v>
      </c>
      <c r="K15" s="89">
        <f>+SUMIF('Po izvorima i kontima'!$D$12:$D$499,spisak!$C15,'Po izvorima i kontima'!$L$12:$L$499)</f>
        <v>0</v>
      </c>
      <c r="L15" s="89">
        <f>+SUMIF('Po izvorima i kontima'!$D$12:$D$499,spisak!$C15,'Po izvorima i kontima'!$M$12:$M$499)</f>
        <v>0</v>
      </c>
      <c r="M15" s="89">
        <f>+SUMIF('Po izvorima i kontima'!$D$12:$D$499,spisak!$C15,'Po izvorima i kontima'!$N$12:$N$499)</f>
        <v>0</v>
      </c>
      <c r="N15" s="89">
        <f>+SUMIF('Po izvorima i kontima'!$D$12:$D$499,spisak!$C15,'Po izvorima i kontima'!$O$12:$O$499)</f>
        <v>0</v>
      </c>
      <c r="O15" s="89">
        <f>+SUMIF('Po izvorima i kontima'!$D$12:$D$499,spisak!$C15,'Po izvorima i kontima'!$P$12:$P$499)</f>
        <v>0</v>
      </c>
    </row>
    <row r="16" spans="1:15" ht="15.65" x14ac:dyDescent="0.3">
      <c r="A16" s="82">
        <f t="shared" si="1"/>
        <v>6</v>
      </c>
      <c r="B16" s="83" t="e">
        <f>CONCATENATE($A$4,RIGHT(CONCATENATE("0",#REF!),3),A16)</f>
        <v>#REF!</v>
      </c>
      <c r="C16" s="84"/>
      <c r="D16" s="85"/>
      <c r="E16" s="86"/>
      <c r="F16" s="86"/>
      <c r="G16" s="87"/>
      <c r="H16" s="88"/>
      <c r="I16" s="89">
        <f>+SUMIF('Po izvorima i kontima'!$D$12:$D$499,spisak!$C16,'Po izvorima i kontima'!$J$12:$J$499)</f>
        <v>0</v>
      </c>
      <c r="J16" s="89">
        <f>+SUMIF('Po izvorima i kontima'!$D$12:$D$499,spisak!$C16,'Po izvorima i kontima'!$K$12:$K$499)</f>
        <v>0</v>
      </c>
      <c r="K16" s="89">
        <f>+SUMIF('Po izvorima i kontima'!$D$12:$D$499,spisak!$C16,'Po izvorima i kontima'!$L$12:$L$499)</f>
        <v>0</v>
      </c>
      <c r="L16" s="89">
        <f>+SUMIF('Po izvorima i kontima'!$D$12:$D$499,spisak!$C16,'Po izvorima i kontima'!$M$12:$M$499)</f>
        <v>0</v>
      </c>
      <c r="M16" s="89">
        <f>+SUMIF('Po izvorima i kontima'!$D$12:$D$499,spisak!$C16,'Po izvorima i kontima'!$N$12:$N$499)</f>
        <v>0</v>
      </c>
      <c r="N16" s="89">
        <f>+SUMIF('Po izvorima i kontima'!$D$12:$D$499,spisak!$C16,'Po izvorima i kontima'!$O$12:$O$499)</f>
        <v>0</v>
      </c>
      <c r="O16" s="89">
        <f>+SUMIF('Po izvorima i kontima'!$D$12:$D$499,spisak!$C16,'Po izvorima i kontima'!$P$12:$P$499)</f>
        <v>0</v>
      </c>
    </row>
    <row r="17" spans="1:15" ht="15.65" x14ac:dyDescent="0.3">
      <c r="A17" s="82">
        <f t="shared" si="1"/>
        <v>7</v>
      </c>
      <c r="B17" s="83" t="e">
        <f>CONCATENATE($A$4,RIGHT(CONCATENATE("0",#REF!),3),A17)</f>
        <v>#REF!</v>
      </c>
      <c r="C17" s="84"/>
      <c r="D17" s="85"/>
      <c r="E17" s="86"/>
      <c r="F17" s="86"/>
      <c r="G17" s="87"/>
      <c r="H17" s="88"/>
      <c r="I17" s="89">
        <f>+SUMIF('Po izvorima i kontima'!$D$12:$D$499,spisak!$C17,'Po izvorima i kontima'!$J$12:$J$499)</f>
        <v>0</v>
      </c>
      <c r="J17" s="89">
        <f>+SUMIF('Po izvorima i kontima'!$D$12:$D$499,spisak!$C17,'Po izvorima i kontima'!$K$12:$K$499)</f>
        <v>0</v>
      </c>
      <c r="K17" s="89">
        <f>+SUMIF('Po izvorima i kontima'!$D$12:$D$499,spisak!$C17,'Po izvorima i kontima'!$L$12:$L$499)</f>
        <v>0</v>
      </c>
      <c r="L17" s="89">
        <f>+SUMIF('Po izvorima i kontima'!$D$12:$D$499,spisak!$C17,'Po izvorima i kontima'!$M$12:$M$499)</f>
        <v>0</v>
      </c>
      <c r="M17" s="89">
        <f>+SUMIF('Po izvorima i kontima'!$D$12:$D$499,spisak!$C17,'Po izvorima i kontima'!$N$12:$N$499)</f>
        <v>0</v>
      </c>
      <c r="N17" s="89">
        <f>+SUMIF('Po izvorima i kontima'!$D$12:$D$499,spisak!$C17,'Po izvorima i kontima'!$O$12:$O$499)</f>
        <v>0</v>
      </c>
      <c r="O17" s="89">
        <f>+SUMIF('Po izvorima i kontima'!$D$12:$D$499,spisak!$C17,'Po izvorima i kontima'!$P$12:$P$499)</f>
        <v>0</v>
      </c>
    </row>
    <row r="18" spans="1:15" ht="15.65" x14ac:dyDescent="0.3">
      <c r="A18" s="82">
        <f t="shared" si="1"/>
        <v>8</v>
      </c>
      <c r="B18" s="83" t="e">
        <f>CONCATENATE($A$4,RIGHT(CONCATENATE("0",#REF!),3),A18)</f>
        <v>#REF!</v>
      </c>
      <c r="C18" s="84"/>
      <c r="D18" s="85"/>
      <c r="E18" s="86"/>
      <c r="F18" s="86"/>
      <c r="G18" s="87"/>
      <c r="H18" s="88"/>
      <c r="I18" s="89">
        <f>+SUMIF('Po izvorima i kontima'!$D$12:$D$499,spisak!$C18,'Po izvorima i kontima'!$J$12:$J$499)</f>
        <v>0</v>
      </c>
      <c r="J18" s="89">
        <f>+SUMIF('Po izvorima i kontima'!$D$12:$D$499,spisak!$C18,'Po izvorima i kontima'!$K$12:$K$499)</f>
        <v>0</v>
      </c>
      <c r="K18" s="89">
        <f>+SUMIF('Po izvorima i kontima'!$D$12:$D$499,spisak!$C18,'Po izvorima i kontima'!$L$12:$L$499)</f>
        <v>0</v>
      </c>
      <c r="L18" s="89">
        <f>+SUMIF('Po izvorima i kontima'!$D$12:$D$499,spisak!$C18,'Po izvorima i kontima'!$M$12:$M$499)</f>
        <v>0</v>
      </c>
      <c r="M18" s="89">
        <f>+SUMIF('Po izvorima i kontima'!$D$12:$D$499,spisak!$C18,'Po izvorima i kontima'!$N$12:$N$499)</f>
        <v>0</v>
      </c>
      <c r="N18" s="89">
        <f>+SUMIF('Po izvorima i kontima'!$D$12:$D$499,spisak!$C18,'Po izvorima i kontima'!$O$12:$O$499)</f>
        <v>0</v>
      </c>
      <c r="O18" s="89">
        <f>+SUMIF('Po izvorima i kontima'!$D$12:$D$499,spisak!$C18,'Po izvorima i kontima'!$P$12:$P$499)</f>
        <v>0</v>
      </c>
    </row>
    <row r="19" spans="1:15" ht="15.65" x14ac:dyDescent="0.3">
      <c r="A19" s="82">
        <f t="shared" si="1"/>
        <v>9</v>
      </c>
      <c r="B19" s="83" t="e">
        <f>CONCATENATE($A$4,RIGHT(CONCATENATE("0",#REF!),3),A19)</f>
        <v>#REF!</v>
      </c>
      <c r="C19" s="84"/>
      <c r="D19" s="85"/>
      <c r="E19" s="86"/>
      <c r="F19" s="86"/>
      <c r="G19" s="87"/>
      <c r="H19" s="88"/>
      <c r="I19" s="89">
        <f>+SUMIF('Po izvorima i kontima'!$D$12:$D$499,spisak!$C19,'Po izvorima i kontima'!$J$12:$J$499)</f>
        <v>0</v>
      </c>
      <c r="J19" s="89">
        <f>+SUMIF('Po izvorima i kontima'!$D$12:$D$499,spisak!$C19,'Po izvorima i kontima'!$K$12:$K$499)</f>
        <v>0</v>
      </c>
      <c r="K19" s="89">
        <f>+SUMIF('Po izvorima i kontima'!$D$12:$D$499,spisak!$C19,'Po izvorima i kontima'!$L$12:$L$499)</f>
        <v>0</v>
      </c>
      <c r="L19" s="89">
        <f>+SUMIF('Po izvorima i kontima'!$D$12:$D$499,spisak!$C19,'Po izvorima i kontima'!$M$12:$M$499)</f>
        <v>0</v>
      </c>
      <c r="M19" s="89">
        <f>+SUMIF('Po izvorima i kontima'!$D$12:$D$499,spisak!$C19,'Po izvorima i kontima'!$N$12:$N$499)</f>
        <v>0</v>
      </c>
      <c r="N19" s="89">
        <f>+SUMIF('Po izvorima i kontima'!$D$12:$D$499,spisak!$C19,'Po izvorima i kontima'!$O$12:$O$499)</f>
        <v>0</v>
      </c>
      <c r="O19" s="89">
        <f>+SUMIF('Po izvorima i kontima'!$D$12:$D$499,spisak!$C19,'Po izvorima i kontima'!$P$12:$P$499)</f>
        <v>0</v>
      </c>
    </row>
    <row r="20" spans="1:15" ht="15.65" x14ac:dyDescent="0.3">
      <c r="A20" s="82">
        <f t="shared" si="1"/>
        <v>10</v>
      </c>
      <c r="B20" s="83" t="e">
        <f>CONCATENATE($A$4,RIGHT(CONCATENATE("0",#REF!),3),A20)</f>
        <v>#REF!</v>
      </c>
      <c r="C20" s="84"/>
      <c r="D20" s="85"/>
      <c r="E20" s="86"/>
      <c r="F20" s="86"/>
      <c r="G20" s="87"/>
      <c r="H20" s="88"/>
      <c r="I20" s="89">
        <f>+SUMIF('Po izvorima i kontima'!$D$12:$D$499,spisak!$C20,'Po izvorima i kontima'!$J$12:$J$499)</f>
        <v>0</v>
      </c>
      <c r="J20" s="89">
        <f>+SUMIF('Po izvorima i kontima'!$D$12:$D$499,spisak!$C20,'Po izvorima i kontima'!$K$12:$K$499)</f>
        <v>0</v>
      </c>
      <c r="K20" s="89">
        <f>+SUMIF('Po izvorima i kontima'!$D$12:$D$499,spisak!$C20,'Po izvorima i kontima'!$L$12:$L$499)</f>
        <v>0</v>
      </c>
      <c r="L20" s="89">
        <f>+SUMIF('Po izvorima i kontima'!$D$12:$D$499,spisak!$C20,'Po izvorima i kontima'!$M$12:$M$499)</f>
        <v>0</v>
      </c>
      <c r="M20" s="89">
        <f>+SUMIF('Po izvorima i kontima'!$D$12:$D$499,spisak!$C20,'Po izvorima i kontima'!$N$12:$N$499)</f>
        <v>0</v>
      </c>
      <c r="N20" s="89">
        <f>+SUMIF('Po izvorima i kontima'!$D$12:$D$499,spisak!$C20,'Po izvorima i kontima'!$O$12:$O$499)</f>
        <v>0</v>
      </c>
      <c r="O20" s="89">
        <f>+SUMIF('Po izvorima i kontima'!$D$12:$D$499,spisak!$C20,'Po izvorima i kontima'!$P$12:$P$499)</f>
        <v>0</v>
      </c>
    </row>
    <row r="21" spans="1:15" ht="15.65" x14ac:dyDescent="0.3">
      <c r="A21" s="82">
        <f t="shared" si="1"/>
        <v>11</v>
      </c>
      <c r="B21" s="83" t="e">
        <f>CONCATENATE($A$4,RIGHT(CONCATENATE("0",#REF!),3),A21)</f>
        <v>#REF!</v>
      </c>
      <c r="C21" s="84"/>
      <c r="D21" s="85"/>
      <c r="E21" s="86"/>
      <c r="F21" s="86"/>
      <c r="G21" s="87"/>
      <c r="H21" s="88"/>
      <c r="I21" s="89">
        <f>+SUMIF('Po izvorima i kontima'!$D$12:$D$499,spisak!$C21,'Po izvorima i kontima'!$J$12:$J$499)</f>
        <v>0</v>
      </c>
      <c r="J21" s="89">
        <f>+SUMIF('Po izvorima i kontima'!$D$12:$D$499,spisak!$C21,'Po izvorima i kontima'!$K$12:$K$499)</f>
        <v>0</v>
      </c>
      <c r="K21" s="89">
        <f>+SUMIF('Po izvorima i kontima'!$D$12:$D$499,spisak!$C21,'Po izvorima i kontima'!$L$12:$L$499)</f>
        <v>0</v>
      </c>
      <c r="L21" s="89">
        <f>+SUMIF('Po izvorima i kontima'!$D$12:$D$499,spisak!$C21,'Po izvorima i kontima'!$M$12:$M$499)</f>
        <v>0</v>
      </c>
      <c r="M21" s="89">
        <f>+SUMIF('Po izvorima i kontima'!$D$12:$D$499,spisak!$C21,'Po izvorima i kontima'!$N$12:$N$499)</f>
        <v>0</v>
      </c>
      <c r="N21" s="89">
        <f>+SUMIF('Po izvorima i kontima'!$D$12:$D$499,spisak!$C21,'Po izvorima i kontima'!$O$12:$O$499)</f>
        <v>0</v>
      </c>
      <c r="O21" s="89">
        <f>+SUMIF('Po izvorima i kontima'!$D$12:$D$499,spisak!$C21,'Po izvorima i kontima'!$P$12:$P$499)</f>
        <v>0</v>
      </c>
    </row>
    <row r="22" spans="1:15" ht="15.5" x14ac:dyDescent="0.35">
      <c r="A22" s="82">
        <f t="shared" si="1"/>
        <v>12</v>
      </c>
      <c r="B22" s="83" t="e">
        <f>CONCATENATE($A$4,RIGHT(CONCATENATE("0",#REF!),3),A22)</f>
        <v>#REF!</v>
      </c>
      <c r="C22" s="84"/>
      <c r="D22" s="85"/>
      <c r="E22" s="86"/>
      <c r="F22" s="86"/>
      <c r="G22" s="87"/>
      <c r="H22" s="88"/>
      <c r="I22" s="89">
        <f>+SUMIF('Po izvorima i kontima'!$D$12:$D$499,spisak!$C22,'Po izvorima i kontima'!$J$12:$J$499)</f>
        <v>0</v>
      </c>
      <c r="J22" s="89">
        <f>+SUMIF('Po izvorima i kontima'!$D$12:$D$499,spisak!$C22,'Po izvorima i kontima'!$K$12:$K$499)</f>
        <v>0</v>
      </c>
      <c r="K22" s="89">
        <f>+SUMIF('Po izvorima i kontima'!$D$12:$D$499,spisak!$C22,'Po izvorima i kontima'!$L$12:$L$499)</f>
        <v>0</v>
      </c>
      <c r="L22" s="89">
        <f>+SUMIF('Po izvorima i kontima'!$D$12:$D$499,spisak!$C22,'Po izvorima i kontima'!$M$12:$M$499)</f>
        <v>0</v>
      </c>
      <c r="M22" s="89">
        <f>+SUMIF('Po izvorima i kontima'!$D$12:$D$499,spisak!$C22,'Po izvorima i kontima'!$N$12:$N$499)</f>
        <v>0</v>
      </c>
      <c r="N22" s="89">
        <f>+SUMIF('Po izvorima i kontima'!$D$12:$D$499,spisak!$C22,'Po izvorima i kontima'!$O$12:$O$499)</f>
        <v>0</v>
      </c>
      <c r="O22" s="89">
        <f>+SUMIF('Po izvorima i kontima'!$D$12:$D$499,spisak!$C22,'Po izvorima i kontima'!$P$12:$P$499)</f>
        <v>0</v>
      </c>
    </row>
    <row r="23" spans="1:15" ht="15.5" x14ac:dyDescent="0.35">
      <c r="A23" s="82">
        <f t="shared" si="1"/>
        <v>13</v>
      </c>
      <c r="B23" s="83" t="e">
        <f>CONCATENATE($A$4,RIGHT(CONCATENATE("0",#REF!),3),A23)</f>
        <v>#REF!</v>
      </c>
      <c r="C23" s="84"/>
      <c r="D23" s="85"/>
      <c r="E23" s="86"/>
      <c r="F23" s="86"/>
      <c r="G23" s="87"/>
      <c r="H23" s="88"/>
      <c r="I23" s="89">
        <f>+SUMIF('Po izvorima i kontima'!$D$12:$D$499,spisak!$C23,'Po izvorima i kontima'!$J$12:$J$499)</f>
        <v>0</v>
      </c>
      <c r="J23" s="89">
        <f>+SUMIF('Po izvorima i kontima'!$D$12:$D$499,spisak!$C23,'Po izvorima i kontima'!$K$12:$K$499)</f>
        <v>0</v>
      </c>
      <c r="K23" s="89">
        <f>+SUMIF('Po izvorima i kontima'!$D$12:$D$499,spisak!$C23,'Po izvorima i kontima'!$L$12:$L$499)</f>
        <v>0</v>
      </c>
      <c r="L23" s="89">
        <f>+SUMIF('Po izvorima i kontima'!$D$12:$D$499,spisak!$C23,'Po izvorima i kontima'!$M$12:$M$499)</f>
        <v>0</v>
      </c>
      <c r="M23" s="89">
        <f>+SUMIF('Po izvorima i kontima'!$D$12:$D$499,spisak!$C23,'Po izvorima i kontima'!$N$12:$N$499)</f>
        <v>0</v>
      </c>
      <c r="N23" s="89">
        <f>+SUMIF('Po izvorima i kontima'!$D$12:$D$499,spisak!$C23,'Po izvorima i kontima'!$O$12:$O$499)</f>
        <v>0</v>
      </c>
      <c r="O23" s="89">
        <f>+SUMIF('Po izvorima i kontima'!$D$12:$D$499,spisak!$C23,'Po izvorima i kontima'!$P$12:$P$499)</f>
        <v>0</v>
      </c>
    </row>
    <row r="24" spans="1:15" ht="15.5" x14ac:dyDescent="0.35">
      <c r="A24" s="82">
        <f t="shared" si="1"/>
        <v>14</v>
      </c>
      <c r="B24" s="83" t="e">
        <f>CONCATENATE($A$4,RIGHT(CONCATENATE("0",#REF!),3),A24)</f>
        <v>#REF!</v>
      </c>
      <c r="C24" s="84"/>
      <c r="D24" s="85"/>
      <c r="E24" s="86"/>
      <c r="F24" s="86"/>
      <c r="G24" s="87"/>
      <c r="H24" s="88"/>
      <c r="I24" s="89">
        <f>+SUMIF('Po izvorima i kontima'!$D$12:$D$499,spisak!$C24,'Po izvorima i kontima'!$J$12:$J$499)</f>
        <v>0</v>
      </c>
      <c r="J24" s="89">
        <f>+SUMIF('Po izvorima i kontima'!$D$12:$D$499,spisak!$C24,'Po izvorima i kontima'!$K$12:$K$499)</f>
        <v>0</v>
      </c>
      <c r="K24" s="89">
        <f>+SUMIF('Po izvorima i kontima'!$D$12:$D$499,spisak!$C24,'Po izvorima i kontima'!$L$12:$L$499)</f>
        <v>0</v>
      </c>
      <c r="L24" s="89">
        <f>+SUMIF('Po izvorima i kontima'!$D$12:$D$499,spisak!$C24,'Po izvorima i kontima'!$M$12:$M$499)</f>
        <v>0</v>
      </c>
      <c r="M24" s="89">
        <f>+SUMIF('Po izvorima i kontima'!$D$12:$D$499,spisak!$C24,'Po izvorima i kontima'!$N$12:$N$499)</f>
        <v>0</v>
      </c>
      <c r="N24" s="89">
        <f>+SUMIF('Po izvorima i kontima'!$D$12:$D$499,spisak!$C24,'Po izvorima i kontima'!$O$12:$O$499)</f>
        <v>0</v>
      </c>
      <c r="O24" s="89">
        <f>+SUMIF('Po izvorima i kontima'!$D$12:$D$499,spisak!$C24,'Po izvorima i kontima'!$P$12:$P$499)</f>
        <v>0</v>
      </c>
    </row>
    <row r="25" spans="1:15" ht="15.5" x14ac:dyDescent="0.35">
      <c r="A25" s="82">
        <f t="shared" si="1"/>
        <v>15</v>
      </c>
      <c r="B25" s="83" t="e">
        <f>CONCATENATE($A$4,RIGHT(CONCATENATE("0",#REF!),3),A25)</f>
        <v>#REF!</v>
      </c>
      <c r="C25" s="84"/>
      <c r="D25" s="85"/>
      <c r="E25" s="86"/>
      <c r="F25" s="86"/>
      <c r="G25" s="87"/>
      <c r="H25" s="88"/>
      <c r="I25" s="89">
        <f>+SUMIF('Po izvorima i kontima'!$D$12:$D$499,spisak!$C25,'Po izvorima i kontima'!$J$12:$J$499)</f>
        <v>0</v>
      </c>
      <c r="J25" s="89">
        <f>+SUMIF('Po izvorima i kontima'!$D$12:$D$499,spisak!$C25,'Po izvorima i kontima'!$K$12:$K$499)</f>
        <v>0</v>
      </c>
      <c r="K25" s="89">
        <f>+SUMIF('Po izvorima i kontima'!$D$12:$D$499,spisak!$C25,'Po izvorima i kontima'!$L$12:$L$499)</f>
        <v>0</v>
      </c>
      <c r="L25" s="89">
        <f>+SUMIF('Po izvorima i kontima'!$D$12:$D$499,spisak!$C25,'Po izvorima i kontima'!$M$12:$M$499)</f>
        <v>0</v>
      </c>
      <c r="M25" s="89">
        <f>+SUMIF('Po izvorima i kontima'!$D$12:$D$499,spisak!$C25,'Po izvorima i kontima'!$N$12:$N$499)</f>
        <v>0</v>
      </c>
      <c r="N25" s="89">
        <f>+SUMIF('Po izvorima i kontima'!$D$12:$D$499,spisak!$C25,'Po izvorima i kontima'!$O$12:$O$499)</f>
        <v>0</v>
      </c>
      <c r="O25" s="89">
        <f>+SUMIF('Po izvorima i kontima'!$D$12:$D$499,spisak!$C25,'Po izvorima i kontima'!$P$12:$P$499)</f>
        <v>0</v>
      </c>
    </row>
    <row r="26" spans="1:15" ht="15.5" x14ac:dyDescent="0.35">
      <c r="A26" s="82">
        <f t="shared" si="1"/>
        <v>16</v>
      </c>
      <c r="B26" s="83" t="e">
        <f>CONCATENATE($A$4,RIGHT(CONCATENATE("0",#REF!),3),A26)</f>
        <v>#REF!</v>
      </c>
      <c r="C26" s="84"/>
      <c r="D26" s="85"/>
      <c r="E26" s="86"/>
      <c r="F26" s="86"/>
      <c r="G26" s="87"/>
      <c r="H26" s="88"/>
      <c r="I26" s="89">
        <f>+SUMIF('Po izvorima i kontima'!$D$12:$D$499,spisak!$C26,'Po izvorima i kontima'!$J$12:$J$499)</f>
        <v>0</v>
      </c>
      <c r="J26" s="89">
        <f>+SUMIF('Po izvorima i kontima'!$D$12:$D$499,spisak!$C26,'Po izvorima i kontima'!$K$12:$K$499)</f>
        <v>0</v>
      </c>
      <c r="K26" s="89">
        <f>+SUMIF('Po izvorima i kontima'!$D$12:$D$499,spisak!$C26,'Po izvorima i kontima'!$L$12:$L$499)</f>
        <v>0</v>
      </c>
      <c r="L26" s="89">
        <f>+SUMIF('Po izvorima i kontima'!$D$12:$D$499,spisak!$C26,'Po izvorima i kontima'!$M$12:$M$499)</f>
        <v>0</v>
      </c>
      <c r="M26" s="89">
        <f>+SUMIF('Po izvorima i kontima'!$D$12:$D$499,spisak!$C26,'Po izvorima i kontima'!$N$12:$N$499)</f>
        <v>0</v>
      </c>
      <c r="N26" s="89">
        <f>+SUMIF('Po izvorima i kontima'!$D$12:$D$499,spisak!$C26,'Po izvorima i kontima'!$O$12:$O$499)</f>
        <v>0</v>
      </c>
      <c r="O26" s="89">
        <f>+SUMIF('Po izvorima i kontima'!$D$12:$D$499,spisak!$C26,'Po izvorima i kontima'!$P$12:$P$499)</f>
        <v>0</v>
      </c>
    </row>
    <row r="27" spans="1:15" ht="15.5" x14ac:dyDescent="0.35">
      <c r="A27" s="82">
        <f t="shared" si="1"/>
        <v>17</v>
      </c>
      <c r="B27" s="83" t="e">
        <f>CONCATENATE($A$4,RIGHT(CONCATENATE("0",#REF!),3),A27)</f>
        <v>#REF!</v>
      </c>
      <c r="C27" s="84"/>
      <c r="D27" s="85"/>
      <c r="E27" s="86"/>
      <c r="F27" s="86"/>
      <c r="G27" s="87"/>
      <c r="H27" s="88"/>
      <c r="I27" s="89">
        <f>+SUMIF('Po izvorima i kontima'!$D$12:$D$499,spisak!$C27,'Po izvorima i kontima'!$J$12:$J$499)</f>
        <v>0</v>
      </c>
      <c r="J27" s="89">
        <f>+SUMIF('Po izvorima i kontima'!$D$12:$D$499,spisak!$C27,'Po izvorima i kontima'!$K$12:$K$499)</f>
        <v>0</v>
      </c>
      <c r="K27" s="89">
        <f>+SUMIF('Po izvorima i kontima'!$D$12:$D$499,spisak!$C27,'Po izvorima i kontima'!$L$12:$L$499)</f>
        <v>0</v>
      </c>
      <c r="L27" s="89">
        <f>+SUMIF('Po izvorima i kontima'!$D$12:$D$499,spisak!$C27,'Po izvorima i kontima'!$M$12:$M$499)</f>
        <v>0</v>
      </c>
      <c r="M27" s="89">
        <f>+SUMIF('Po izvorima i kontima'!$D$12:$D$499,spisak!$C27,'Po izvorima i kontima'!$N$12:$N$499)</f>
        <v>0</v>
      </c>
      <c r="N27" s="89">
        <f>+SUMIF('Po izvorima i kontima'!$D$12:$D$499,spisak!$C27,'Po izvorima i kontima'!$O$12:$O$499)</f>
        <v>0</v>
      </c>
      <c r="O27" s="89">
        <f>+SUMIF('Po izvorima i kontima'!$D$12:$D$499,spisak!$C27,'Po izvorima i kontima'!$P$12:$P$499)</f>
        <v>0</v>
      </c>
    </row>
    <row r="28" spans="1:15" ht="15.5" x14ac:dyDescent="0.35">
      <c r="A28" s="82">
        <f t="shared" si="1"/>
        <v>18</v>
      </c>
      <c r="B28" s="83" t="e">
        <f>CONCATENATE($A$4,RIGHT(CONCATENATE("0",#REF!),3),A28)</f>
        <v>#REF!</v>
      </c>
      <c r="C28" s="84"/>
      <c r="D28" s="85"/>
      <c r="E28" s="86"/>
      <c r="F28" s="86"/>
      <c r="G28" s="87"/>
      <c r="H28" s="88"/>
      <c r="I28" s="89">
        <f>+SUMIF('Po izvorima i kontima'!$D$12:$D$499,spisak!$C28,'Po izvorima i kontima'!$J$12:$J$499)</f>
        <v>0</v>
      </c>
      <c r="J28" s="89">
        <f>+SUMIF('Po izvorima i kontima'!$D$12:$D$499,spisak!$C28,'Po izvorima i kontima'!$K$12:$K$499)</f>
        <v>0</v>
      </c>
      <c r="K28" s="89">
        <f>+SUMIF('Po izvorima i kontima'!$D$12:$D$499,spisak!$C28,'Po izvorima i kontima'!$L$12:$L$499)</f>
        <v>0</v>
      </c>
      <c r="L28" s="89">
        <f>+SUMIF('Po izvorima i kontima'!$D$12:$D$499,spisak!$C28,'Po izvorima i kontima'!$M$12:$M$499)</f>
        <v>0</v>
      </c>
      <c r="M28" s="89">
        <f>+SUMIF('Po izvorima i kontima'!$D$12:$D$499,spisak!$C28,'Po izvorima i kontima'!$N$12:$N$499)</f>
        <v>0</v>
      </c>
      <c r="N28" s="89">
        <f>+SUMIF('Po izvorima i kontima'!$D$12:$D$499,spisak!$C28,'Po izvorima i kontima'!$O$12:$O$499)</f>
        <v>0</v>
      </c>
      <c r="O28" s="89">
        <f>+SUMIF('Po izvorima i kontima'!$D$12:$D$499,spisak!$C28,'Po izvorima i kontima'!$P$12:$P$499)</f>
        <v>0</v>
      </c>
    </row>
    <row r="29" spans="1:15" ht="15.5" x14ac:dyDescent="0.35">
      <c r="A29" s="82">
        <f t="shared" si="1"/>
        <v>19</v>
      </c>
      <c r="B29" s="83" t="e">
        <f>CONCATENATE($A$4,RIGHT(CONCATENATE("0",#REF!),3),A29)</f>
        <v>#REF!</v>
      </c>
      <c r="C29" s="84"/>
      <c r="D29" s="85"/>
      <c r="E29" s="86"/>
      <c r="F29" s="86"/>
      <c r="G29" s="87"/>
      <c r="H29" s="88"/>
      <c r="I29" s="89">
        <f>+SUMIF('Po izvorima i kontima'!$D$12:$D$499,spisak!$C29,'Po izvorima i kontima'!$J$12:$J$499)</f>
        <v>0</v>
      </c>
      <c r="J29" s="89">
        <f>+SUMIF('Po izvorima i kontima'!$D$12:$D$499,spisak!$C29,'Po izvorima i kontima'!$K$12:$K$499)</f>
        <v>0</v>
      </c>
      <c r="K29" s="89">
        <f>+SUMIF('Po izvorima i kontima'!$D$12:$D$499,spisak!$C29,'Po izvorima i kontima'!$L$12:$L$499)</f>
        <v>0</v>
      </c>
      <c r="L29" s="89">
        <f>+SUMIF('Po izvorima i kontima'!$D$12:$D$499,spisak!$C29,'Po izvorima i kontima'!$M$12:$M$499)</f>
        <v>0</v>
      </c>
      <c r="M29" s="89">
        <f>+SUMIF('Po izvorima i kontima'!$D$12:$D$499,spisak!$C29,'Po izvorima i kontima'!$N$12:$N$499)</f>
        <v>0</v>
      </c>
      <c r="N29" s="89">
        <f>+SUMIF('Po izvorima i kontima'!$D$12:$D$499,spisak!$C29,'Po izvorima i kontima'!$O$12:$O$499)</f>
        <v>0</v>
      </c>
      <c r="O29" s="89">
        <f>+SUMIF('Po izvorima i kontima'!$D$12:$D$499,spisak!$C29,'Po izvorima i kontima'!$P$12:$P$499)</f>
        <v>0</v>
      </c>
    </row>
    <row r="30" spans="1:15" ht="15.5" x14ac:dyDescent="0.35">
      <c r="A30" s="82">
        <f t="shared" si="1"/>
        <v>20</v>
      </c>
      <c r="B30" s="83" t="e">
        <f>CONCATENATE($A$4,RIGHT(CONCATENATE("0",#REF!),3),A30)</f>
        <v>#REF!</v>
      </c>
      <c r="C30" s="84"/>
      <c r="D30" s="85"/>
      <c r="E30" s="86"/>
      <c r="F30" s="86"/>
      <c r="G30" s="87"/>
      <c r="H30" s="88"/>
      <c r="I30" s="89">
        <f>+SUMIF('Po izvorima i kontima'!$D$12:$D$499,spisak!$C30,'Po izvorima i kontima'!$J$12:$J$499)</f>
        <v>0</v>
      </c>
      <c r="J30" s="89">
        <f>+SUMIF('Po izvorima i kontima'!$D$12:$D$499,spisak!$C30,'Po izvorima i kontima'!$K$12:$K$499)</f>
        <v>0</v>
      </c>
      <c r="K30" s="89">
        <f>+SUMIF('Po izvorima i kontima'!$D$12:$D$499,spisak!$C30,'Po izvorima i kontima'!$L$12:$L$499)</f>
        <v>0</v>
      </c>
      <c r="L30" s="89">
        <f>+SUMIF('Po izvorima i kontima'!$D$12:$D$499,spisak!$C30,'Po izvorima i kontima'!$M$12:$M$499)</f>
        <v>0</v>
      </c>
      <c r="M30" s="89">
        <f>+SUMIF('Po izvorima i kontima'!$D$12:$D$499,spisak!$C30,'Po izvorima i kontima'!$N$12:$N$499)</f>
        <v>0</v>
      </c>
      <c r="N30" s="89">
        <f>+SUMIF('Po izvorima i kontima'!$D$12:$D$499,spisak!$C30,'Po izvorima i kontima'!$O$12:$O$499)</f>
        <v>0</v>
      </c>
      <c r="O30" s="89">
        <f>+SUMIF('Po izvorima i kontima'!$D$12:$D$499,spisak!$C30,'Po izvorima i kontima'!$P$12:$P$499)</f>
        <v>0</v>
      </c>
    </row>
    <row r="31" spans="1:15" x14ac:dyDescent="0.3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</row>
    <row r="32" spans="1:15" x14ac:dyDescent="0.3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</row>
    <row r="33" spans="1:15" x14ac:dyDescent="0.3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</row>
    <row r="34" spans="1:15" ht="15" thickBot="1" x14ac:dyDescent="0.4">
      <c r="A34" s="90"/>
      <c r="B34" s="90"/>
      <c r="C34" s="91"/>
      <c r="D34" s="91"/>
      <c r="E34" s="91"/>
      <c r="F34" s="90"/>
      <c r="G34" s="90"/>
      <c r="H34" s="90"/>
      <c r="I34" s="90"/>
      <c r="J34" s="90"/>
      <c r="K34" s="90"/>
      <c r="L34" s="91"/>
      <c r="M34" s="91"/>
      <c r="N34" s="91"/>
      <c r="O34" s="90"/>
    </row>
    <row r="35" spans="1:15" x14ac:dyDescent="0.35">
      <c r="A35" s="90"/>
      <c r="B35" s="90"/>
      <c r="C35" s="92" t="s">
        <v>80</v>
      </c>
      <c r="D35" s="90"/>
      <c r="E35" s="90"/>
      <c r="F35" s="90"/>
      <c r="G35" s="90"/>
      <c r="H35" s="90"/>
      <c r="I35" s="93" t="s">
        <v>81</v>
      </c>
      <c r="J35" s="93"/>
      <c r="K35" s="90"/>
      <c r="L35" s="165" t="s">
        <v>82</v>
      </c>
      <c r="M35" s="165"/>
      <c r="N35" s="165"/>
      <c r="O35" s="90"/>
    </row>
  </sheetData>
  <sheetProtection formatCells="0" formatColumns="0" formatRows="0" insertRows="0"/>
  <mergeCells count="6">
    <mergeCell ref="L35:N35"/>
    <mergeCell ref="A1:O1"/>
    <mergeCell ref="A2:O2"/>
    <mergeCell ref="A3:C3"/>
    <mergeCell ref="C4:K4"/>
    <mergeCell ref="A5:C5"/>
  </mergeCells>
  <conditionalFormatting sqref="N15:N18 M11:M30">
    <cfRule type="expression" dxfId="50" priority="6">
      <formula>#REF!&gt;0</formula>
    </cfRule>
  </conditionalFormatting>
  <conditionalFormatting sqref="N11:N30">
    <cfRule type="expression" dxfId="49" priority="5" stopIfTrue="1">
      <formula>#REF!&gt;0</formula>
    </cfRule>
  </conditionalFormatting>
  <conditionalFormatting sqref="N11:O30">
    <cfRule type="expression" dxfId="48" priority="4" stopIfTrue="1">
      <formula>#REF!&gt;0</formula>
    </cfRule>
  </conditionalFormatting>
  <conditionalFormatting sqref="N24:O30 N20:N23 O11:O30">
    <cfRule type="expression" dxfId="47" priority="3" stopIfTrue="1">
      <formula>#REF!&gt;0</formula>
    </cfRule>
  </conditionalFormatting>
  <conditionalFormatting sqref="N15:N18 M11:M30">
    <cfRule type="expression" dxfId="46" priority="2">
      <formula>#REF!&gt;0</formula>
    </cfRule>
  </conditionalFormatting>
  <conditionalFormatting sqref="G6:H6">
    <cfRule type="expression" dxfId="45" priority="1">
      <formula>$G$6&lt;$I$6+SUM($K$6:$O$6)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topLeftCell="H1" zoomScale="70" zoomScaleNormal="70" workbookViewId="0">
      <selection activeCell="P9" sqref="P9"/>
    </sheetView>
  </sheetViews>
  <sheetFormatPr defaultRowHeight="14.5" x14ac:dyDescent="0.35"/>
  <cols>
    <col min="1" max="1" width="9.453125" customWidth="1"/>
    <col min="2" max="3" width="0" hidden="1" customWidth="1"/>
    <col min="4" max="4" width="58.90625" customWidth="1"/>
    <col min="5" max="6" width="15.6328125" customWidth="1"/>
    <col min="7" max="7" width="13.453125" customWidth="1"/>
    <col min="8" max="8" width="14.90625" customWidth="1"/>
    <col min="9" max="9" width="15.36328125" customWidth="1"/>
    <col min="10" max="10" width="31" customWidth="1"/>
    <col min="11" max="11" width="15" customWidth="1"/>
    <col min="12" max="16" width="16" customWidth="1"/>
    <col min="17" max="17" width="20" customWidth="1"/>
    <col min="18" max="18" width="21.08984375" customWidth="1"/>
    <col min="19" max="19" width="19.36328125" customWidth="1"/>
    <col min="20" max="20" width="18.6328125" customWidth="1"/>
    <col min="21" max="21" width="18.453125" customWidth="1"/>
    <col min="22" max="22" width="16.453125" customWidth="1"/>
    <col min="23" max="23" width="24" customWidth="1"/>
    <col min="24" max="24" width="12" customWidth="1"/>
    <col min="25" max="25" width="12.54296875" customWidth="1"/>
    <col min="26" max="26" width="12.453125" customWidth="1"/>
  </cols>
  <sheetData>
    <row r="1" spans="1:26" ht="23.5" thickBot="1" x14ac:dyDescent="0.4">
      <c r="A1" s="180" t="s">
        <v>83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18.5" thickBot="1" x14ac:dyDescent="0.4">
      <c r="A2" s="183" t="s">
        <v>109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5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15" thickBot="1" x14ac:dyDescent="0.4">
      <c r="A3" s="186" t="s">
        <v>76</v>
      </c>
      <c r="B3" s="187"/>
      <c r="C3" s="187"/>
      <c r="D3" s="187"/>
      <c r="E3" s="96"/>
      <c r="F3" s="96"/>
      <c r="G3" s="62"/>
      <c r="H3" s="62"/>
      <c r="I3" s="63"/>
      <c r="J3" s="63"/>
      <c r="K3" s="63"/>
      <c r="L3" s="63"/>
      <c r="M3" s="64"/>
      <c r="N3" s="64"/>
      <c r="O3" s="64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ht="16.25" thickBot="1" x14ac:dyDescent="0.35">
      <c r="A4" s="103">
        <f>spisak!$A$4</f>
        <v>78</v>
      </c>
      <c r="B4" s="62"/>
      <c r="C4" s="188" t="str">
        <f>[1]spisak!$C$4</f>
        <v/>
      </c>
      <c r="D4" s="189"/>
      <c r="E4" s="189"/>
      <c r="F4" s="189"/>
      <c r="G4" s="189"/>
      <c r="H4" s="189"/>
      <c r="I4" s="189"/>
      <c r="J4" s="104"/>
      <c r="K4" s="105"/>
      <c r="L4" s="63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5" thickBot="1" x14ac:dyDescent="0.35">
      <c r="A5" s="190"/>
      <c r="B5" s="191"/>
      <c r="C5" s="191"/>
      <c r="D5" s="191"/>
      <c r="E5" s="96"/>
      <c r="F5" s="96"/>
      <c r="G5" s="62"/>
      <c r="H5" s="62"/>
      <c r="I5" s="63"/>
      <c r="J5" s="63"/>
      <c r="K5" s="63"/>
      <c r="L5" s="63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spans="1:26" ht="15.65" x14ac:dyDescent="0.3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106">
        <f>spisak!K$6</f>
        <v>0</v>
      </c>
      <c r="M6" s="107">
        <f>spisak!L$6</f>
        <v>0</v>
      </c>
      <c r="N6" s="107">
        <f>spisak!M$6</f>
        <v>0</v>
      </c>
      <c r="O6" s="107">
        <f>spisak!N$6</f>
        <v>0</v>
      </c>
      <c r="P6" s="108">
        <f>spisak!O$6</f>
        <v>0</v>
      </c>
      <c r="Q6" s="97"/>
      <c r="R6" s="62"/>
      <c r="S6" s="62"/>
      <c r="T6" s="62"/>
      <c r="U6" s="62"/>
      <c r="V6" s="62"/>
      <c r="W6" s="62"/>
      <c r="X6" s="62"/>
      <c r="Y6" s="62"/>
      <c r="Z6" s="62"/>
    </row>
    <row r="7" spans="1:26" ht="15" thickBot="1" x14ac:dyDescent="0.3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109">
        <f>SUM(L12:L49)</f>
        <v>0</v>
      </c>
      <c r="M7" s="109">
        <f>SUM(M12:M49)</f>
        <v>0</v>
      </c>
      <c r="N7" s="109">
        <f>SUM(N12:N49)</f>
        <v>0</v>
      </c>
      <c r="O7" s="109">
        <f>SUM(O12:O49)</f>
        <v>0</v>
      </c>
      <c r="P7" s="109">
        <f>SUM(P12:P49)</f>
        <v>0</v>
      </c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x14ac:dyDescent="0.35">
      <c r="A8" s="62">
        <f>27*[1]spisak!A8</f>
        <v>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73" t="s">
        <v>77</v>
      </c>
      <c r="M8" s="98"/>
      <c r="N8" s="7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26" ht="98" x14ac:dyDescent="0.35">
      <c r="A9" s="77" t="s">
        <v>84</v>
      </c>
      <c r="B9" s="110"/>
      <c r="C9" s="110"/>
      <c r="D9" s="77" t="s">
        <v>62</v>
      </c>
      <c r="E9" s="111" t="s">
        <v>85</v>
      </c>
      <c r="F9" s="111" t="s">
        <v>86</v>
      </c>
      <c r="G9" s="77" t="s">
        <v>87</v>
      </c>
      <c r="H9" s="77" t="s">
        <v>88</v>
      </c>
      <c r="I9" s="112" t="s">
        <v>89</v>
      </c>
      <c r="J9" s="77" t="s">
        <v>110</v>
      </c>
      <c r="K9" s="77" t="s">
        <v>111</v>
      </c>
      <c r="L9" s="77" t="s">
        <v>112</v>
      </c>
      <c r="M9" s="77" t="s">
        <v>101</v>
      </c>
      <c r="N9" s="77" t="s">
        <v>102</v>
      </c>
      <c r="O9" s="77" t="s">
        <v>107</v>
      </c>
      <c r="P9" s="77" t="s">
        <v>108</v>
      </c>
      <c r="Q9" s="77" t="s">
        <v>90</v>
      </c>
      <c r="R9" s="77" t="s">
        <v>91</v>
      </c>
      <c r="S9" s="77" t="s">
        <v>92</v>
      </c>
      <c r="T9" s="77" t="s">
        <v>93</v>
      </c>
      <c r="U9" s="77" t="s">
        <v>94</v>
      </c>
      <c r="V9" s="77" t="s">
        <v>95</v>
      </c>
      <c r="W9" s="113" t="s">
        <v>96</v>
      </c>
      <c r="X9" s="77" t="s">
        <v>97</v>
      </c>
      <c r="Y9" s="77" t="s">
        <v>98</v>
      </c>
      <c r="Z9" s="77" t="s">
        <v>99</v>
      </c>
    </row>
    <row r="10" spans="1:26" ht="14.4" x14ac:dyDescent="0.3">
      <c r="A10" s="114">
        <v>1</v>
      </c>
      <c r="B10" s="115"/>
      <c r="C10" s="115"/>
      <c r="D10" s="116" t="s">
        <v>9</v>
      </c>
      <c r="E10" s="116" t="s">
        <v>10</v>
      </c>
      <c r="F10" s="116" t="s">
        <v>11</v>
      </c>
      <c r="G10" s="116" t="s">
        <v>12</v>
      </c>
      <c r="H10" s="116" t="s">
        <v>13</v>
      </c>
      <c r="I10" s="116" t="s">
        <v>14</v>
      </c>
      <c r="J10" s="116" t="s">
        <v>15</v>
      </c>
      <c r="K10" s="116" t="s">
        <v>16</v>
      </c>
      <c r="L10" s="116" t="s">
        <v>1</v>
      </c>
      <c r="M10" s="116" t="s">
        <v>2</v>
      </c>
      <c r="N10" s="116" t="s">
        <v>3</v>
      </c>
      <c r="O10" s="116" t="s">
        <v>4</v>
      </c>
      <c r="P10" s="116" t="s">
        <v>5</v>
      </c>
      <c r="Q10" s="116" t="s">
        <v>6</v>
      </c>
      <c r="R10" s="116">
        <v>16</v>
      </c>
      <c r="S10" s="116">
        <v>17</v>
      </c>
      <c r="T10" s="116">
        <v>18</v>
      </c>
      <c r="U10" s="116">
        <v>19</v>
      </c>
      <c r="V10" s="116">
        <v>20</v>
      </c>
      <c r="W10" s="116">
        <v>21</v>
      </c>
      <c r="X10" s="116" t="s">
        <v>17</v>
      </c>
      <c r="Y10" s="116" t="s">
        <v>18</v>
      </c>
      <c r="Z10" s="116" t="s">
        <v>19</v>
      </c>
    </row>
    <row r="11" spans="1:26" ht="14.4" x14ac:dyDescent="0.3">
      <c r="A11" s="117"/>
      <c r="B11" s="117"/>
      <c r="C11" s="117"/>
      <c r="D11" s="95" t="s">
        <v>100</v>
      </c>
      <c r="E11" s="95"/>
      <c r="F11" s="95"/>
      <c r="G11" s="95"/>
      <c r="H11" s="95"/>
      <c r="I11" s="95"/>
      <c r="J11" s="95"/>
      <c r="K11" s="95"/>
      <c r="L11" s="95"/>
      <c r="M11" s="95"/>
      <c r="N11" s="118"/>
      <c r="O11" s="118"/>
      <c r="P11" s="118"/>
      <c r="Q11" s="119"/>
      <c r="R11" s="119"/>
      <c r="S11" s="119"/>
      <c r="T11" s="119"/>
      <c r="U11" s="119"/>
      <c r="V11" s="119"/>
      <c r="W11" s="119"/>
      <c r="X11" s="62"/>
      <c r="Y11" s="62"/>
      <c r="Z11" s="62"/>
    </row>
    <row r="12" spans="1:26" ht="14.4" x14ac:dyDescent="0.3">
      <c r="A12" s="120">
        <v>1</v>
      </c>
      <c r="B12" s="121" t="e">
        <f>VLOOKUP(D12,[1]spisak!$C$11:$D$30,2,FALSE)</f>
        <v>#N/A</v>
      </c>
      <c r="C12" s="121" t="e">
        <f>CONCATENATE(B12,RIGHT(CONCATENATE("0",A12),2))</f>
        <v>#N/A</v>
      </c>
      <c r="D12" s="122"/>
      <c r="E12" s="123"/>
      <c r="F12" s="123"/>
      <c r="G12" s="124"/>
      <c r="H12" s="125"/>
      <c r="I12" s="126"/>
      <c r="J12" s="127"/>
      <c r="K12" s="127"/>
      <c r="L12" s="127"/>
      <c r="M12" s="127"/>
      <c r="N12" s="127"/>
      <c r="O12" s="127"/>
      <c r="P12" s="127"/>
      <c r="Q12" s="128"/>
      <c r="R12" s="128"/>
      <c r="S12" s="129"/>
      <c r="T12" s="130"/>
      <c r="U12" s="130"/>
      <c r="V12" s="128"/>
      <c r="W12" s="128"/>
      <c r="X12" s="128"/>
      <c r="Y12" s="128"/>
      <c r="Z12" s="118"/>
    </row>
    <row r="13" spans="1:26" ht="14.4" x14ac:dyDescent="0.3">
      <c r="A13" s="131">
        <f>A12+1</f>
        <v>2</v>
      </c>
      <c r="B13" s="132" t="e">
        <f>VLOOKUP(D13,[1]spisak!$C$11:$D$30,2,FALSE)</f>
        <v>#N/A</v>
      </c>
      <c r="C13" s="132" t="e">
        <f t="shared" ref="C13:C31" si="0">CONCATENATE(B13,RIGHT(CONCATENATE("0",A13),2))</f>
        <v>#N/A</v>
      </c>
      <c r="D13" s="84"/>
      <c r="E13" s="88"/>
      <c r="F13" s="88"/>
      <c r="G13" s="133" t="str">
        <f t="shared" ref="G13:G31" si="1">IF(ISBLANK(H13)=TRUE,"",+VALUE(LEFT(H13,3)))</f>
        <v/>
      </c>
      <c r="H13" s="134"/>
      <c r="I13" s="135"/>
      <c r="J13" s="87"/>
      <c r="K13" s="87"/>
      <c r="L13" s="87"/>
      <c r="M13" s="87"/>
      <c r="N13" s="87"/>
      <c r="O13" s="87"/>
      <c r="P13" s="87"/>
      <c r="Q13" s="128"/>
      <c r="R13" s="128"/>
      <c r="S13" s="129"/>
      <c r="T13" s="130"/>
      <c r="U13" s="130"/>
      <c r="V13" s="128"/>
      <c r="W13" s="128"/>
      <c r="X13" s="128"/>
      <c r="Y13" s="128"/>
      <c r="Z13" s="118"/>
    </row>
    <row r="14" spans="1:26" ht="14.4" x14ac:dyDescent="0.3">
      <c r="A14" s="120">
        <f t="shared" ref="A14:A31" si="2">A13+1</f>
        <v>3</v>
      </c>
      <c r="B14" s="121" t="e">
        <f>VLOOKUP(D14,[1]spisak!$C$11:$D$30,2,FALSE)</f>
        <v>#N/A</v>
      </c>
      <c r="C14" s="121" t="e">
        <f t="shared" si="0"/>
        <v>#N/A</v>
      </c>
      <c r="D14" s="122"/>
      <c r="E14" s="123"/>
      <c r="F14" s="123"/>
      <c r="G14" s="124" t="str">
        <f t="shared" si="1"/>
        <v/>
      </c>
      <c r="H14" s="125"/>
      <c r="I14" s="126"/>
      <c r="J14" s="127"/>
      <c r="K14" s="127"/>
      <c r="L14" s="127"/>
      <c r="M14" s="127"/>
      <c r="N14" s="127"/>
      <c r="O14" s="127"/>
      <c r="P14" s="127"/>
      <c r="Q14" s="128"/>
      <c r="R14" s="128"/>
      <c r="S14" s="129"/>
      <c r="T14" s="130"/>
      <c r="U14" s="130"/>
      <c r="V14" s="128"/>
      <c r="W14" s="128"/>
      <c r="X14" s="128"/>
      <c r="Y14" s="128"/>
      <c r="Z14" s="118"/>
    </row>
    <row r="15" spans="1:26" ht="14.4" x14ac:dyDescent="0.3">
      <c r="A15" s="131">
        <f t="shared" si="2"/>
        <v>4</v>
      </c>
      <c r="B15" s="132" t="e">
        <f>VLOOKUP(D15,[1]spisak!$C$11:$D$30,2,FALSE)</f>
        <v>#N/A</v>
      </c>
      <c r="C15" s="132" t="e">
        <f t="shared" si="0"/>
        <v>#N/A</v>
      </c>
      <c r="D15" s="84"/>
      <c r="E15" s="136"/>
      <c r="F15" s="136"/>
      <c r="G15" s="133" t="str">
        <f t="shared" si="1"/>
        <v/>
      </c>
      <c r="H15" s="134"/>
      <c r="I15" s="137"/>
      <c r="J15" s="138"/>
      <c r="K15" s="138"/>
      <c r="L15" s="87"/>
      <c r="M15" s="87"/>
      <c r="N15" s="87"/>
      <c r="O15" s="87"/>
      <c r="P15" s="87"/>
      <c r="Q15" s="128"/>
      <c r="R15" s="128"/>
      <c r="S15" s="129"/>
      <c r="T15" s="130"/>
      <c r="U15" s="130"/>
      <c r="V15" s="128"/>
      <c r="W15" s="128"/>
      <c r="X15" s="128"/>
      <c r="Y15" s="128"/>
      <c r="Z15" s="118"/>
    </row>
    <row r="16" spans="1:26" ht="14.4" x14ac:dyDescent="0.3">
      <c r="A16" s="120">
        <f t="shared" si="2"/>
        <v>5</v>
      </c>
      <c r="B16" s="121" t="e">
        <f>VLOOKUP(D16,[1]spisak!$C$11:$D$30,2,FALSE)</f>
        <v>#N/A</v>
      </c>
      <c r="C16" s="121" t="e">
        <f t="shared" si="0"/>
        <v>#N/A</v>
      </c>
      <c r="D16" s="122"/>
      <c r="E16" s="139"/>
      <c r="F16" s="139"/>
      <c r="G16" s="124" t="str">
        <f t="shared" si="1"/>
        <v/>
      </c>
      <c r="H16" s="125"/>
      <c r="I16" s="140"/>
      <c r="J16" s="141"/>
      <c r="K16" s="141"/>
      <c r="L16" s="127"/>
      <c r="M16" s="127"/>
      <c r="N16" s="127"/>
      <c r="O16" s="127"/>
      <c r="P16" s="127"/>
      <c r="Q16" s="128"/>
      <c r="R16" s="128"/>
      <c r="S16" s="129"/>
      <c r="T16" s="130"/>
      <c r="U16" s="130"/>
      <c r="V16" s="128"/>
      <c r="W16" s="128"/>
      <c r="X16" s="128"/>
      <c r="Y16" s="128"/>
      <c r="Z16" s="118"/>
    </row>
    <row r="17" spans="1:26" ht="14.4" x14ac:dyDescent="0.3">
      <c r="A17" s="131">
        <f t="shared" si="2"/>
        <v>6</v>
      </c>
      <c r="B17" s="132" t="e">
        <f>VLOOKUP(D17,[1]spisak!$C$11:$D$30,2,FALSE)</f>
        <v>#N/A</v>
      </c>
      <c r="C17" s="132" t="e">
        <f t="shared" si="0"/>
        <v>#N/A</v>
      </c>
      <c r="D17" s="84"/>
      <c r="E17" s="136"/>
      <c r="F17" s="136"/>
      <c r="G17" s="133" t="str">
        <f t="shared" si="1"/>
        <v/>
      </c>
      <c r="H17" s="134"/>
      <c r="I17" s="137"/>
      <c r="J17" s="138"/>
      <c r="K17" s="138"/>
      <c r="L17" s="87"/>
      <c r="M17" s="87"/>
      <c r="N17" s="87"/>
      <c r="O17" s="87"/>
      <c r="P17" s="87"/>
      <c r="Q17" s="128"/>
      <c r="R17" s="128"/>
      <c r="S17" s="129"/>
      <c r="T17" s="130"/>
      <c r="U17" s="130"/>
      <c r="V17" s="128"/>
      <c r="W17" s="128"/>
      <c r="X17" s="128"/>
      <c r="Y17" s="128"/>
      <c r="Z17" s="118"/>
    </row>
    <row r="18" spans="1:26" ht="14.4" x14ac:dyDescent="0.3">
      <c r="A18" s="120">
        <f t="shared" si="2"/>
        <v>7</v>
      </c>
      <c r="B18" s="121" t="e">
        <f>VLOOKUP(D18,[1]spisak!$C$11:$D$30,2,FALSE)</f>
        <v>#N/A</v>
      </c>
      <c r="C18" s="121" t="e">
        <f t="shared" si="0"/>
        <v>#N/A</v>
      </c>
      <c r="D18" s="122"/>
      <c r="E18" s="139"/>
      <c r="F18" s="139"/>
      <c r="G18" s="124" t="str">
        <f t="shared" si="1"/>
        <v/>
      </c>
      <c r="H18" s="125"/>
      <c r="I18" s="140"/>
      <c r="J18" s="141"/>
      <c r="K18" s="141"/>
      <c r="L18" s="127"/>
      <c r="M18" s="127"/>
      <c r="N18" s="127"/>
      <c r="O18" s="127"/>
      <c r="P18" s="127"/>
      <c r="Q18" s="128"/>
      <c r="R18" s="128"/>
      <c r="S18" s="129"/>
      <c r="T18" s="130"/>
      <c r="U18" s="130"/>
      <c r="V18" s="128"/>
      <c r="W18" s="128"/>
      <c r="X18" s="128"/>
      <c r="Y18" s="128"/>
      <c r="Z18" s="118"/>
    </row>
    <row r="19" spans="1:26" ht="14.4" x14ac:dyDescent="0.3">
      <c r="A19" s="131">
        <f t="shared" si="2"/>
        <v>8</v>
      </c>
      <c r="B19" s="132" t="e">
        <f>VLOOKUP(D19,[1]spisak!$C$11:$D$30,2,FALSE)</f>
        <v>#N/A</v>
      </c>
      <c r="C19" s="132" t="e">
        <f t="shared" si="0"/>
        <v>#N/A</v>
      </c>
      <c r="D19" s="84"/>
      <c r="E19" s="136"/>
      <c r="F19" s="136"/>
      <c r="G19" s="133" t="str">
        <f t="shared" si="1"/>
        <v/>
      </c>
      <c r="H19" s="134"/>
      <c r="I19" s="137"/>
      <c r="J19" s="138"/>
      <c r="K19" s="138"/>
      <c r="L19" s="87"/>
      <c r="M19" s="87"/>
      <c r="N19" s="87"/>
      <c r="O19" s="87"/>
      <c r="P19" s="87"/>
      <c r="Q19" s="128"/>
      <c r="R19" s="128"/>
      <c r="S19" s="129"/>
      <c r="T19" s="130"/>
      <c r="U19" s="130"/>
      <c r="V19" s="128"/>
      <c r="W19" s="128"/>
      <c r="X19" s="128"/>
      <c r="Y19" s="128"/>
      <c r="Z19" s="118"/>
    </row>
    <row r="20" spans="1:26" ht="14.4" x14ac:dyDescent="0.3">
      <c r="A20" s="120">
        <f t="shared" si="2"/>
        <v>9</v>
      </c>
      <c r="B20" s="121" t="e">
        <f>VLOOKUP(D20,[1]spisak!$C$11:$D$30,2,FALSE)</f>
        <v>#N/A</v>
      </c>
      <c r="C20" s="121" t="e">
        <f t="shared" si="0"/>
        <v>#N/A</v>
      </c>
      <c r="D20" s="122"/>
      <c r="E20" s="139"/>
      <c r="F20" s="139"/>
      <c r="G20" s="124" t="str">
        <f t="shared" si="1"/>
        <v/>
      </c>
      <c r="H20" s="125"/>
      <c r="I20" s="140"/>
      <c r="J20" s="141"/>
      <c r="K20" s="141"/>
      <c r="L20" s="127"/>
      <c r="M20" s="127"/>
      <c r="N20" s="127"/>
      <c r="O20" s="127"/>
      <c r="P20" s="127"/>
      <c r="Q20" s="128"/>
      <c r="R20" s="128"/>
      <c r="S20" s="129"/>
      <c r="T20" s="130"/>
      <c r="U20" s="130"/>
      <c r="V20" s="128"/>
      <c r="W20" s="128"/>
      <c r="X20" s="128"/>
      <c r="Y20" s="128"/>
      <c r="Z20" s="118"/>
    </row>
    <row r="21" spans="1:26" ht="14.4" x14ac:dyDescent="0.3">
      <c r="A21" s="131">
        <f t="shared" si="2"/>
        <v>10</v>
      </c>
      <c r="B21" s="132" t="e">
        <f>VLOOKUP(D21,[1]spisak!$C$11:$D$30,2,FALSE)</f>
        <v>#N/A</v>
      </c>
      <c r="C21" s="132" t="e">
        <f t="shared" si="0"/>
        <v>#N/A</v>
      </c>
      <c r="D21" s="84"/>
      <c r="E21" s="136"/>
      <c r="F21" s="136"/>
      <c r="G21" s="133" t="str">
        <f t="shared" si="1"/>
        <v/>
      </c>
      <c r="H21" s="134"/>
      <c r="I21" s="137"/>
      <c r="J21" s="138"/>
      <c r="K21" s="138"/>
      <c r="L21" s="87"/>
      <c r="M21" s="87"/>
      <c r="N21" s="87"/>
      <c r="O21" s="87"/>
      <c r="P21" s="87"/>
      <c r="Q21" s="128"/>
      <c r="R21" s="128"/>
      <c r="S21" s="129"/>
      <c r="T21" s="130"/>
      <c r="U21" s="130"/>
      <c r="V21" s="128"/>
      <c r="W21" s="128"/>
      <c r="X21" s="128"/>
      <c r="Y21" s="128"/>
      <c r="Z21" s="118"/>
    </row>
    <row r="22" spans="1:26" ht="14.4" x14ac:dyDescent="0.3">
      <c r="A22" s="120">
        <f t="shared" si="2"/>
        <v>11</v>
      </c>
      <c r="B22" s="121" t="e">
        <f>VLOOKUP(D22,[1]spisak!$C$11:$D$30,2,FALSE)</f>
        <v>#N/A</v>
      </c>
      <c r="C22" s="121" t="e">
        <f t="shared" si="0"/>
        <v>#N/A</v>
      </c>
      <c r="D22" s="122"/>
      <c r="E22" s="139"/>
      <c r="F22" s="139"/>
      <c r="G22" s="124" t="str">
        <f t="shared" si="1"/>
        <v/>
      </c>
      <c r="H22" s="125"/>
      <c r="I22" s="140"/>
      <c r="J22" s="141"/>
      <c r="K22" s="141"/>
      <c r="L22" s="127"/>
      <c r="M22" s="127"/>
      <c r="N22" s="127"/>
      <c r="O22" s="127"/>
      <c r="P22" s="127"/>
      <c r="Q22" s="128"/>
      <c r="R22" s="128"/>
      <c r="S22" s="129"/>
      <c r="T22" s="130"/>
      <c r="U22" s="130"/>
      <c r="V22" s="128"/>
      <c r="W22" s="128"/>
      <c r="X22" s="128"/>
      <c r="Y22" s="128"/>
      <c r="Z22" s="118"/>
    </row>
    <row r="23" spans="1:26" ht="14.4" x14ac:dyDescent="0.3">
      <c r="A23" s="131">
        <f t="shared" si="2"/>
        <v>12</v>
      </c>
      <c r="B23" s="132" t="e">
        <f>VLOOKUP(D23,[1]spisak!$C$11:$D$30,2,FALSE)</f>
        <v>#N/A</v>
      </c>
      <c r="C23" s="132" t="e">
        <f t="shared" si="0"/>
        <v>#N/A</v>
      </c>
      <c r="D23" s="142"/>
      <c r="E23" s="88"/>
      <c r="F23" s="88"/>
      <c r="G23" s="133" t="str">
        <f t="shared" si="1"/>
        <v/>
      </c>
      <c r="H23" s="134"/>
      <c r="I23" s="135"/>
      <c r="J23" s="87"/>
      <c r="K23" s="87"/>
      <c r="L23" s="87"/>
      <c r="M23" s="87"/>
      <c r="N23" s="87"/>
      <c r="O23" s="87"/>
      <c r="P23" s="87"/>
      <c r="Q23" s="128"/>
      <c r="R23" s="128"/>
      <c r="S23" s="129"/>
      <c r="T23" s="130"/>
      <c r="U23" s="130"/>
      <c r="V23" s="128"/>
      <c r="W23" s="128"/>
      <c r="X23" s="128"/>
      <c r="Y23" s="128"/>
      <c r="Z23" s="118"/>
    </row>
    <row r="24" spans="1:26" ht="14.4" x14ac:dyDescent="0.3">
      <c r="A24" s="120">
        <f t="shared" si="2"/>
        <v>13</v>
      </c>
      <c r="B24" s="121" t="e">
        <f>VLOOKUP(D24,[1]spisak!$C$11:$D$30,2,FALSE)</f>
        <v>#N/A</v>
      </c>
      <c r="C24" s="121" t="e">
        <f t="shared" si="0"/>
        <v>#N/A</v>
      </c>
      <c r="D24" s="122"/>
      <c r="E24" s="123"/>
      <c r="F24" s="123"/>
      <c r="G24" s="124" t="str">
        <f t="shared" si="1"/>
        <v/>
      </c>
      <c r="H24" s="125"/>
      <c r="I24" s="126"/>
      <c r="J24" s="127"/>
      <c r="K24" s="127"/>
      <c r="L24" s="127"/>
      <c r="M24" s="127"/>
      <c r="N24" s="127"/>
      <c r="O24" s="127"/>
      <c r="P24" s="127"/>
      <c r="Q24" s="128"/>
      <c r="R24" s="128"/>
      <c r="S24" s="129"/>
      <c r="T24" s="130"/>
      <c r="U24" s="130"/>
      <c r="V24" s="128"/>
      <c r="W24" s="128"/>
      <c r="X24" s="128"/>
      <c r="Y24" s="128"/>
      <c r="Z24" s="118"/>
    </row>
    <row r="25" spans="1:26" ht="14.4" x14ac:dyDescent="0.3">
      <c r="A25" s="131">
        <f t="shared" si="2"/>
        <v>14</v>
      </c>
      <c r="B25" s="132" t="e">
        <f>VLOOKUP(D25,[1]spisak!$C$11:$D$30,2,FALSE)</f>
        <v>#N/A</v>
      </c>
      <c r="C25" s="132" t="e">
        <f t="shared" si="0"/>
        <v>#N/A</v>
      </c>
      <c r="D25" s="142"/>
      <c r="E25" s="88"/>
      <c r="F25" s="88"/>
      <c r="G25" s="133" t="str">
        <f t="shared" si="1"/>
        <v/>
      </c>
      <c r="H25" s="134"/>
      <c r="I25" s="135"/>
      <c r="J25" s="87"/>
      <c r="K25" s="87"/>
      <c r="L25" s="87"/>
      <c r="M25" s="87"/>
      <c r="N25" s="87"/>
      <c r="O25" s="87"/>
      <c r="P25" s="87"/>
      <c r="Q25" s="128"/>
      <c r="R25" s="128"/>
      <c r="S25" s="129"/>
      <c r="T25" s="130"/>
      <c r="U25" s="130"/>
      <c r="V25" s="128"/>
      <c r="W25" s="128"/>
      <c r="X25" s="128"/>
      <c r="Y25" s="128"/>
      <c r="Z25" s="118"/>
    </row>
    <row r="26" spans="1:26" ht="14.4" x14ac:dyDescent="0.3">
      <c r="A26" s="120">
        <f t="shared" si="2"/>
        <v>15</v>
      </c>
      <c r="B26" s="121" t="e">
        <f>VLOOKUP(D26,[1]spisak!$C$11:$D$30,2,FALSE)</f>
        <v>#N/A</v>
      </c>
      <c r="C26" s="121" t="e">
        <f t="shared" si="0"/>
        <v>#N/A</v>
      </c>
      <c r="D26" s="122"/>
      <c r="E26" s="123"/>
      <c r="F26" s="123"/>
      <c r="G26" s="124" t="str">
        <f t="shared" si="1"/>
        <v/>
      </c>
      <c r="H26" s="125"/>
      <c r="I26" s="126"/>
      <c r="J26" s="127"/>
      <c r="K26" s="127"/>
      <c r="L26" s="127"/>
      <c r="M26" s="127"/>
      <c r="N26" s="127"/>
      <c r="O26" s="127"/>
      <c r="P26" s="127"/>
      <c r="Q26" s="128"/>
      <c r="R26" s="128"/>
      <c r="S26" s="129"/>
      <c r="T26" s="130"/>
      <c r="U26" s="130"/>
      <c r="V26" s="128"/>
      <c r="W26" s="128"/>
      <c r="X26" s="128"/>
      <c r="Y26" s="128"/>
      <c r="Z26" s="118"/>
    </row>
    <row r="27" spans="1:26" ht="14.4" x14ac:dyDescent="0.3">
      <c r="A27" s="131">
        <f t="shared" si="2"/>
        <v>16</v>
      </c>
      <c r="B27" s="132" t="e">
        <f>VLOOKUP(D27,[1]spisak!$C$11:$D$30,2,FALSE)</f>
        <v>#N/A</v>
      </c>
      <c r="C27" s="132" t="e">
        <f t="shared" si="0"/>
        <v>#N/A</v>
      </c>
      <c r="D27" s="142"/>
      <c r="E27" s="88"/>
      <c r="F27" s="88"/>
      <c r="G27" s="133" t="str">
        <f t="shared" si="1"/>
        <v/>
      </c>
      <c r="H27" s="134"/>
      <c r="I27" s="135"/>
      <c r="J27" s="87"/>
      <c r="K27" s="87"/>
      <c r="L27" s="87"/>
      <c r="M27" s="87"/>
      <c r="N27" s="87"/>
      <c r="O27" s="87"/>
      <c r="P27" s="87"/>
      <c r="Q27" s="128"/>
      <c r="R27" s="128"/>
      <c r="S27" s="129"/>
      <c r="T27" s="130"/>
      <c r="U27" s="130"/>
      <c r="V27" s="128"/>
      <c r="W27" s="128"/>
      <c r="X27" s="128"/>
      <c r="Y27" s="128"/>
      <c r="Z27" s="118"/>
    </row>
    <row r="28" spans="1:26" ht="14.4" x14ac:dyDescent="0.3">
      <c r="A28" s="120">
        <f t="shared" si="2"/>
        <v>17</v>
      </c>
      <c r="B28" s="121" t="e">
        <f>VLOOKUP(D28,[1]spisak!$C$11:$D$30,2,FALSE)</f>
        <v>#N/A</v>
      </c>
      <c r="C28" s="121" t="e">
        <f t="shared" si="0"/>
        <v>#N/A</v>
      </c>
      <c r="D28" s="122"/>
      <c r="E28" s="123"/>
      <c r="F28" s="123"/>
      <c r="G28" s="124" t="str">
        <f t="shared" si="1"/>
        <v/>
      </c>
      <c r="H28" s="125"/>
      <c r="I28" s="126"/>
      <c r="J28" s="127"/>
      <c r="K28" s="127"/>
      <c r="L28" s="127"/>
      <c r="M28" s="127"/>
      <c r="N28" s="127"/>
      <c r="O28" s="127"/>
      <c r="P28" s="127"/>
      <c r="Q28" s="128"/>
      <c r="R28" s="128"/>
      <c r="S28" s="129"/>
      <c r="T28" s="130"/>
      <c r="U28" s="130"/>
      <c r="V28" s="128"/>
      <c r="W28" s="128"/>
      <c r="X28" s="128"/>
      <c r="Y28" s="128"/>
      <c r="Z28" s="118"/>
    </row>
    <row r="29" spans="1:26" ht="14.4" x14ac:dyDescent="0.3">
      <c r="A29" s="131">
        <f t="shared" si="2"/>
        <v>18</v>
      </c>
      <c r="B29" s="132" t="e">
        <f>VLOOKUP(D29,[1]spisak!$C$11:$D$30,2,FALSE)</f>
        <v>#N/A</v>
      </c>
      <c r="C29" s="132" t="e">
        <f t="shared" si="0"/>
        <v>#N/A</v>
      </c>
      <c r="D29" s="142"/>
      <c r="E29" s="88"/>
      <c r="F29" s="88"/>
      <c r="G29" s="133" t="str">
        <f t="shared" si="1"/>
        <v/>
      </c>
      <c r="H29" s="134"/>
      <c r="I29" s="135"/>
      <c r="J29" s="87"/>
      <c r="K29" s="87"/>
      <c r="L29" s="87"/>
      <c r="M29" s="87"/>
      <c r="N29" s="87"/>
      <c r="O29" s="87"/>
      <c r="P29" s="87"/>
      <c r="Q29" s="128"/>
      <c r="R29" s="128"/>
      <c r="S29" s="129"/>
      <c r="T29" s="130"/>
      <c r="U29" s="130"/>
      <c r="V29" s="128"/>
      <c r="W29" s="128"/>
      <c r="X29" s="128"/>
      <c r="Y29" s="128"/>
      <c r="Z29" s="118"/>
    </row>
    <row r="30" spans="1:26" ht="14.4" x14ac:dyDescent="0.3">
      <c r="A30" s="120">
        <f t="shared" si="2"/>
        <v>19</v>
      </c>
      <c r="B30" s="121" t="e">
        <f>VLOOKUP(D30,[1]spisak!$C$11:$D$30,2,FALSE)</f>
        <v>#N/A</v>
      </c>
      <c r="C30" s="121" t="e">
        <f t="shared" si="0"/>
        <v>#N/A</v>
      </c>
      <c r="D30" s="122"/>
      <c r="E30" s="123"/>
      <c r="F30" s="123"/>
      <c r="G30" s="124" t="str">
        <f t="shared" si="1"/>
        <v/>
      </c>
      <c r="H30" s="125"/>
      <c r="I30" s="126"/>
      <c r="J30" s="127"/>
      <c r="K30" s="127"/>
      <c r="L30" s="127"/>
      <c r="M30" s="127"/>
      <c r="N30" s="127"/>
      <c r="O30" s="127"/>
      <c r="P30" s="127"/>
      <c r="Q30" s="128"/>
      <c r="R30" s="128"/>
      <c r="S30" s="129"/>
      <c r="T30" s="130"/>
      <c r="U30" s="130"/>
      <c r="V30" s="128"/>
      <c r="W30" s="128"/>
      <c r="X30" s="128"/>
      <c r="Y30" s="128"/>
      <c r="Z30" s="118"/>
    </row>
    <row r="31" spans="1:26" ht="14.4" x14ac:dyDescent="0.3">
      <c r="A31" s="131">
        <f t="shared" si="2"/>
        <v>20</v>
      </c>
      <c r="B31" s="132" t="e">
        <f>VLOOKUP(D31,[1]spisak!$C$11:$D$30,2,FALSE)</f>
        <v>#N/A</v>
      </c>
      <c r="C31" s="132" t="e">
        <f t="shared" si="0"/>
        <v>#N/A</v>
      </c>
      <c r="D31" s="142"/>
      <c r="E31" s="88"/>
      <c r="F31" s="88"/>
      <c r="G31" s="133" t="str">
        <f t="shared" si="1"/>
        <v/>
      </c>
      <c r="H31" s="134"/>
      <c r="I31" s="135"/>
      <c r="J31" s="87"/>
      <c r="K31" s="87"/>
      <c r="L31" s="87"/>
      <c r="M31" s="87"/>
      <c r="N31" s="87"/>
      <c r="O31" s="87"/>
      <c r="P31" s="87"/>
      <c r="Q31" s="128"/>
      <c r="R31" s="128"/>
      <c r="S31" s="129"/>
      <c r="T31" s="130"/>
      <c r="U31" s="130"/>
      <c r="V31" s="128"/>
      <c r="W31" s="128"/>
      <c r="X31" s="128"/>
      <c r="Y31" s="128"/>
      <c r="Z31" s="118"/>
    </row>
    <row r="32" spans="1:26" x14ac:dyDescent="0.35">
      <c r="A32" s="99"/>
      <c r="B32" s="100"/>
      <c r="C32" s="100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90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1:26" x14ac:dyDescent="0.35">
      <c r="A33" s="99"/>
      <c r="B33" s="100"/>
      <c r="C33" s="100"/>
      <c r="D33" s="102"/>
      <c r="E33" s="102"/>
      <c r="F33" s="102"/>
      <c r="G33" s="102"/>
      <c r="H33" s="101"/>
      <c r="I33" s="101"/>
      <c r="J33" s="101"/>
      <c r="K33" s="101"/>
      <c r="L33" s="101"/>
      <c r="M33" s="101"/>
      <c r="N33" s="101"/>
      <c r="O33" s="101"/>
      <c r="P33" s="90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spans="1:26" ht="15" thickBot="1" x14ac:dyDescent="0.4">
      <c r="A34" s="99"/>
      <c r="B34" s="100"/>
      <c r="C34" s="100"/>
      <c r="D34" s="91"/>
      <c r="E34" s="91"/>
      <c r="F34" s="91"/>
      <c r="G34" s="91"/>
      <c r="H34" s="94"/>
      <c r="I34" s="101"/>
      <c r="J34" s="101"/>
      <c r="K34" s="101"/>
      <c r="L34" s="101"/>
      <c r="M34" s="91"/>
      <c r="N34" s="91"/>
      <c r="O34" s="91"/>
      <c r="P34" s="90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x14ac:dyDescent="0.35">
      <c r="A35" s="99"/>
      <c r="B35" s="100"/>
      <c r="C35" s="100"/>
      <c r="D35" s="92" t="s">
        <v>80</v>
      </c>
      <c r="E35" s="92"/>
      <c r="F35" s="92"/>
      <c r="G35" s="90"/>
      <c r="H35" s="90"/>
      <c r="I35" s="101"/>
      <c r="J35" s="101"/>
      <c r="K35" s="101"/>
      <c r="L35" s="101"/>
      <c r="M35" s="165" t="s">
        <v>82</v>
      </c>
      <c r="N35" s="165"/>
      <c r="O35" s="165"/>
      <c r="P35" s="90"/>
      <c r="Q35" s="62"/>
      <c r="R35" s="62"/>
      <c r="S35" s="62"/>
      <c r="T35" s="62"/>
      <c r="U35" s="62"/>
      <c r="V35" s="62"/>
      <c r="W35" s="62"/>
      <c r="X35" s="62"/>
      <c r="Y35" s="62"/>
      <c r="Z35" s="62"/>
    </row>
  </sheetData>
  <sheetProtection formatCells="0" formatColumns="0" formatRows="0" insertRows="0"/>
  <mergeCells count="6">
    <mergeCell ref="M35:O35"/>
    <mergeCell ref="A1:P1"/>
    <mergeCell ref="A2:P2"/>
    <mergeCell ref="A3:D3"/>
    <mergeCell ref="C4:I4"/>
    <mergeCell ref="A5:D5"/>
  </mergeCells>
  <dataValidations count="1">
    <dataValidation type="list" allowBlank="1" showInputMessage="1" showErrorMessage="1" sqref="D12:D31">
      <formula1>Programi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Plate i broj zaposlenih</vt:lpstr>
      <vt:lpstr>Pregled kapitalnih projekata</vt:lpstr>
      <vt:lpstr>spisak</vt:lpstr>
      <vt:lpstr>Po izvorima i kontima</vt:lpstr>
    </vt:vector>
  </TitlesOfParts>
  <Company>Gradska uprava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 Kostic</dc:creator>
  <cp:lastModifiedBy>RSRV</cp:lastModifiedBy>
  <cp:lastPrinted>2017-11-15T06:13:04Z</cp:lastPrinted>
  <dcterms:created xsi:type="dcterms:W3CDTF">2014-07-16T07:05:44Z</dcterms:created>
  <dcterms:modified xsi:type="dcterms:W3CDTF">2023-07-31T07:42:32Z</dcterms:modified>
</cp:coreProperties>
</file>